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veDead" sheetId="1" r:id="rId3"/>
    <sheet state="visible" name="Live Samples" sheetId="2" r:id="rId4"/>
    <sheet state="visible" name="Sheet4" sheetId="3" r:id="rId5"/>
    <sheet state="visible" name="Mort Data" sheetId="4" r:id="rId6"/>
  </sheets>
  <definedNames/>
  <calcPr/>
</workbook>
</file>

<file path=xl/sharedStrings.xml><?xml version="1.0" encoding="utf-8"?>
<sst xmlns="http://schemas.openxmlformats.org/spreadsheetml/2006/main" count="98" uniqueCount="56">
  <si>
    <t>Dabob</t>
  </si>
  <si>
    <t>NF</t>
  </si>
  <si>
    <t>HL</t>
  </si>
  <si>
    <t>SN</t>
  </si>
  <si>
    <t>3N1-4</t>
  </si>
  <si>
    <t>3N5-8</t>
  </si>
  <si>
    <t>3N9-12</t>
  </si>
  <si>
    <t>3N13-16</t>
  </si>
  <si>
    <t>Total</t>
  </si>
  <si>
    <t>3H1-4</t>
  </si>
  <si>
    <t>3H5-8</t>
  </si>
  <si>
    <t>3H9-12</t>
  </si>
  <si>
    <t>3H13-16</t>
  </si>
  <si>
    <t>3S1-4</t>
  </si>
  <si>
    <t>3S5-8</t>
  </si>
  <si>
    <t>3S9-12</t>
  </si>
  <si>
    <t>3S13-16</t>
  </si>
  <si>
    <t>Live</t>
  </si>
  <si>
    <t>Dead</t>
  </si>
  <si>
    <t>Dead "live"</t>
  </si>
  <si>
    <t>Adj Live</t>
  </si>
  <si>
    <t>Total Dead</t>
  </si>
  <si>
    <t>Expected</t>
  </si>
  <si>
    <t>Missing</t>
  </si>
  <si>
    <t>% Mort</t>
  </si>
  <si>
    <t>% Missing</t>
  </si>
  <si>
    <t>Hermit Crab</t>
  </si>
  <si>
    <t>Shrimp</t>
  </si>
  <si>
    <t>Crab</t>
  </si>
  <si>
    <t>Drills</t>
  </si>
  <si>
    <t>Clear Worms</t>
  </si>
  <si>
    <t>Sample</t>
  </si>
  <si>
    <t>#</t>
  </si>
  <si>
    <t>Size</t>
  </si>
  <si>
    <t>Weight</t>
  </si>
  <si>
    <t>AVG Size Tray</t>
  </si>
  <si>
    <t>AVG Size Pop</t>
  </si>
  <si>
    <t>AVG Weight Tray</t>
  </si>
  <si>
    <t>AVG Weight Pop</t>
  </si>
  <si>
    <t>Number Live Taken</t>
  </si>
  <si>
    <t>129143N1-4</t>
  </si>
  <si>
    <t>129143N5-8</t>
  </si>
  <si>
    <t>129143N9-12</t>
  </si>
  <si>
    <t>129143N13-16</t>
  </si>
  <si>
    <t>129143S1-4</t>
  </si>
  <si>
    <t>129143S5-8</t>
  </si>
  <si>
    <t>129143S9-12</t>
  </si>
  <si>
    <t>129143S13-16</t>
  </si>
  <si>
    <t>129143H1-4</t>
  </si>
  <si>
    <t>129143H5-8</t>
  </si>
  <si>
    <t>129143H9-12</t>
  </si>
  <si>
    <t>129143H13-16</t>
  </si>
  <si>
    <t>Comparison with December</t>
  </si>
  <si>
    <t xml:space="preserve">Dabob </t>
  </si>
  <si>
    <t>Percent Mortality</t>
  </si>
  <si>
    <t>size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</si>
</sst>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/>
    </xf>
    <xf borderId="0" fillId="0" fontId="0" numFmtId="0" xfId="0" applyFont="1"/>
    <xf borderId="0" fillId="0" fontId="0" numFmtId="14" xfId="0" applyAlignment="1" applyFont="1" applyNumberFormat="1">
      <alignment/>
    </xf>
    <xf borderId="0" fillId="0" fontId="0" numFmtId="0" xfId="0" applyAlignment="1" applyFont="1">
      <alignment/>
    </xf>
    <xf borderId="0" fillId="0" fontId="0" numFmtId="0" xfId="0" applyFont="1"/>
    <xf borderId="0" fillId="0" fontId="0" numFmtId="10" xfId="0" applyFont="1" applyNumberFormat="1"/>
    <xf borderId="0" fillId="0" fontId="0" numFmtId="0" xfId="0" applyFont="1"/>
    <xf borderId="0" fillId="0" fontId="0" numFmtId="2" xfId="0" applyFont="1" applyNumberFormat="1"/>
    <xf borderId="0" fillId="0" fontId="0" numFmtId="2" xfId="0" applyAlignment="1" applyFont="1" applyNumberFormat="1">
      <alignment/>
    </xf>
    <xf borderId="0" fillId="0" fontId="0" numFmtId="14" xfId="0" applyFont="1" applyNumberFormat="1"/>
    <xf borderId="0" fillId="0" fontId="0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sz="1400">
                <a:solidFill>
                  <a:srgbClr val="595959"/>
                </a:solidFill>
              </a:defRPr>
            </a:pPr>
            <a:r>
              <a:t>AVG Size per Pop at Time Point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Sheet4!$A$6</c:f>
            </c:strRef>
          </c:tx>
          <c:spPr>
            <a:solidFill>
              <a:srgbClr val="5B9BD5"/>
            </a:solidFill>
          </c:spPr>
          <c:cat>
            <c:strRef>
              <c:f>Sheet4!$C$5:$D$5</c:f>
            </c:strRef>
          </c:cat>
          <c:val>
            <c:numRef>
              <c:f>Sheet4!$B$6:$D$6</c:f>
            </c:numRef>
          </c:val>
        </c:ser>
        <c:ser>
          <c:idx val="1"/>
          <c:order val="1"/>
          <c:tx>
            <c:strRef>
              <c:f>Sheet4!$A$7</c:f>
            </c:strRef>
          </c:tx>
          <c:spPr>
            <a:solidFill>
              <a:srgbClr val="ED7D31"/>
            </a:solidFill>
          </c:spPr>
          <c:cat>
            <c:strRef>
              <c:f>Sheet4!$C$5:$D$5</c:f>
            </c:strRef>
          </c:cat>
          <c:val>
            <c:numRef>
              <c:f>Sheet4!$B$7:$D$7</c:f>
            </c:numRef>
          </c:val>
        </c:ser>
        <c:axId val="1859288406"/>
        <c:axId val="1377926763"/>
      </c:barChart>
      <c:catAx>
        <c:axId val="18592884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Population</a:t>
                </a:r>
              </a:p>
            </c:rich>
          </c:tx>
          <c:overlay val="0"/>
        </c:title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1377926763"/>
      </c:catAx>
      <c:valAx>
        <c:axId val="1377926763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Size (mm)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1859288406"/>
      </c:valAx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</a:defRPr>
          </a:pPr>
        </a:p>
      </c:txPr>
    </c:legend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sz="1400">
                <a:solidFill>
                  <a:srgbClr val="595959"/>
                </a:solidFill>
              </a:defRPr>
            </a:pPr>
            <a:r>
              <a:t>AVG Weight per Pop at Time Point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Sheet4!$A$9</c:f>
            </c:strRef>
          </c:tx>
          <c:spPr>
            <a:solidFill>
              <a:srgbClr val="172735"/>
            </a:solidFill>
          </c:spPr>
          <c:cat>
            <c:strRef>
              <c:f>Sheet4!$C$5:$D$5</c:f>
            </c:strRef>
          </c:cat>
          <c:val>
            <c:numRef>
              <c:f>Sheet4!$B$9:$D$9</c:f>
            </c:numRef>
          </c:val>
        </c:ser>
        <c:ser>
          <c:idx val="1"/>
          <c:order val="1"/>
          <c:tx>
            <c:strRef>
              <c:f>Sheet4!$A$10</c:f>
            </c:strRef>
          </c:tx>
          <c:spPr>
            <a:solidFill>
              <a:srgbClr val="ED7D31"/>
            </a:solidFill>
          </c:spPr>
          <c:cat>
            <c:strRef>
              <c:f>Sheet4!$C$5:$D$5</c:f>
            </c:strRef>
          </c:cat>
          <c:val>
            <c:numRef>
              <c:f>Sheet4!$B$10:$D$10</c:f>
            </c:numRef>
          </c:val>
        </c:ser>
        <c:axId val="1563330666"/>
        <c:axId val="329460919"/>
      </c:barChart>
      <c:catAx>
        <c:axId val="15633306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Population</a:t>
                </a:r>
              </a:p>
            </c:rich>
          </c:tx>
          <c:overlay val="0"/>
        </c:title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329460919"/>
      </c:catAx>
      <c:valAx>
        <c:axId val="329460919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Weight (g)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1563330666"/>
      </c:valAx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</a:defRPr>
          </a:pPr>
        </a:p>
      </c:txPr>
    </c:legend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sz="1400">
                <a:solidFill>
                  <a:srgbClr val="595959"/>
                </a:solidFill>
              </a:defRPr>
            </a:pPr>
            <a:r>
              <a:t>Percent Mortality per Pop at Time Point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Sheet4!$A$12</c:f>
            </c:strRef>
          </c:tx>
          <c:spPr>
            <a:solidFill>
              <a:srgbClr val="5B9BD5"/>
            </a:solidFill>
          </c:spPr>
          <c:cat>
            <c:strRef>
              <c:f>Sheet4!$C$5:$D$5</c:f>
            </c:strRef>
          </c:cat>
          <c:val>
            <c:numRef>
              <c:f>Sheet4!$B$12:$D$12</c:f>
            </c:numRef>
          </c:val>
        </c:ser>
        <c:ser>
          <c:idx val="1"/>
          <c:order val="1"/>
          <c:tx>
            <c:strRef>
              <c:f>Sheet4!$A$13</c:f>
            </c:strRef>
          </c:tx>
          <c:spPr>
            <a:solidFill>
              <a:srgbClr val="ED7D31"/>
            </a:solidFill>
          </c:spPr>
          <c:cat>
            <c:strRef>
              <c:f>Sheet4!$C$5:$D$5</c:f>
            </c:strRef>
          </c:cat>
          <c:val>
            <c:numRef>
              <c:f>Sheet4!$B$13:$D$13</c:f>
            </c:numRef>
          </c:val>
        </c:ser>
        <c:axId val="760178460"/>
        <c:axId val="1043768423"/>
      </c:barChart>
      <c:catAx>
        <c:axId val="7601784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Population</a:t>
                </a:r>
              </a:p>
            </c:rich>
          </c:tx>
          <c:overlay val="0"/>
        </c:title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1043768423"/>
      </c:catAx>
      <c:valAx>
        <c:axId val="1043768423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Percent Mortality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760178460"/>
      </c:valAx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</a:defRPr>
          </a:pPr>
        </a:p>
      </c:txPr>
    </c:legend>
    <c:plotVisOnly val="1"/>
  </c:chart>
  <c:spPr>
    <a:solidFill>
      <a:srgbClr val="FFFFFF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sz="1400">
                <a:solidFill>
                  <a:srgbClr val="595959"/>
                </a:solidFill>
              </a:defRPr>
            </a:pPr>
            <a:r>
              <a:t># Missing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Sheet4!$A$15</c:f>
            </c:strRef>
          </c:tx>
          <c:spPr>
            <a:solidFill>
              <a:srgbClr val="5B9BD5"/>
            </a:solidFill>
          </c:spPr>
          <c:cat>
            <c:strRef>
              <c:f>Sheet4!$C$5:$D$5</c:f>
            </c:strRef>
          </c:cat>
          <c:val>
            <c:numRef>
              <c:f>Sheet4!$B$15:$D$15</c:f>
            </c:numRef>
          </c:val>
        </c:ser>
        <c:ser>
          <c:idx val="1"/>
          <c:order val="1"/>
          <c:tx>
            <c:strRef>
              <c:f>Sheet4!$A$16</c:f>
            </c:strRef>
          </c:tx>
          <c:spPr>
            <a:solidFill>
              <a:srgbClr val="ED7D31"/>
            </a:solidFill>
          </c:spPr>
          <c:cat>
            <c:strRef>
              <c:f>Sheet4!$C$5:$D$5</c:f>
            </c:strRef>
          </c:cat>
          <c:val>
            <c:numRef>
              <c:f>Sheet4!$B$16:$D$16</c:f>
            </c:numRef>
          </c:val>
        </c:ser>
        <c:axId val="589707453"/>
        <c:axId val="593236162"/>
      </c:barChart>
      <c:catAx>
        <c:axId val="5897074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Population</a:t>
                </a:r>
              </a:p>
            </c:rich>
          </c:tx>
          <c:overlay val="0"/>
        </c:title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593236162"/>
      </c:catAx>
      <c:valAx>
        <c:axId val="593236162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Individuals Missing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589707453"/>
      </c:valAx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worksheet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6</xdr:col>
      <xdr:colOff>133350</xdr:colOff>
      <xdr:row>2</xdr:row>
      <xdr:rowOff>85725</xdr:rowOff>
    </xdr:from>
    <xdr:to>
      <xdr:col>13</xdr:col>
      <xdr:colOff>438150</xdr:colOff>
      <xdr:row>16</xdr:row>
      <xdr:rowOff>161925</xdr:rowOff>
    </xdr:to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6</xdr:col>
      <xdr:colOff>238125</xdr:colOff>
      <xdr:row>18</xdr:row>
      <xdr:rowOff>47625</xdr:rowOff>
    </xdr:from>
    <xdr:to>
      <xdr:col>13</xdr:col>
      <xdr:colOff>542925</xdr:colOff>
      <xdr:row>32</xdr:row>
      <xdr:rowOff>123825</xdr:rowOff>
    </xdr:to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twoCellAnchor>
  <xdr:twoCellAnchor>
    <xdr:from>
      <xdr:col>13</xdr:col>
      <xdr:colOff>590550</xdr:colOff>
      <xdr:row>2</xdr:row>
      <xdr:rowOff>76200</xdr:rowOff>
    </xdr:from>
    <xdr:to>
      <xdr:col>21</xdr:col>
      <xdr:colOff>285750</xdr:colOff>
      <xdr:row>16</xdr:row>
      <xdr:rowOff>152400</xdr:rowOff>
    </xdr:to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twoCellAnchor>
  <xdr:twoCellAnchor>
    <xdr:from>
      <xdr:col>14</xdr:col>
      <xdr:colOff>123825</xdr:colOff>
      <xdr:row>18</xdr:row>
      <xdr:rowOff>47625</xdr:rowOff>
    </xdr:from>
    <xdr:to>
      <xdr:col>21</xdr:col>
      <xdr:colOff>428625</xdr:colOff>
      <xdr:row>32</xdr:row>
      <xdr:rowOff>123825</xdr:rowOff>
    </xdr:to>
    <xdr:graphicFrame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twoCellAnchor>
</xdr:wsDr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75"/>
  <cols>
    <col customWidth="1" min="1" max="1" width="9.63"/>
    <col customWidth="1" min="2" max="2" width="8.5"/>
    <col customWidth="1" min="3" max="12" width="7.63"/>
    <col customWidth="1" min="13" max="13" width="10.75"/>
    <col customWidth="1" min="14" max="18" width="7.63"/>
  </cols>
  <sheetData>
    <row r="1" ht="15.0" customHeight="1">
      <c r="A1" s="1" t="s">
        <v>0</v>
      </c>
      <c r="B1" s="2">
        <v>41668.0</v>
      </c>
    </row>
    <row r="2" ht="15.0" customHeight="1">
      <c r="B2" s="1" t="s">
        <v>1</v>
      </c>
      <c r="H2" s="1" t="s">
        <v>2</v>
      </c>
      <c r="N2" s="1" t="s">
        <v>3</v>
      </c>
    </row>
    <row r="3" ht="15.0" customHeight="1"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8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8</v>
      </c>
    </row>
    <row r="4" ht="15.0" customHeight="1">
      <c r="A4" s="1" t="s">
        <v>17</v>
      </c>
      <c r="B4" s="3">
        <v>11.0</v>
      </c>
      <c r="C4" s="3">
        <v>37.0</v>
      </c>
      <c r="D4" s="3">
        <v>10.0</v>
      </c>
      <c r="E4" s="3">
        <v>38.0</v>
      </c>
      <c r="F4" s="4" t="str">
        <f t="shared" ref="F4:F6" si="1">SUM(B4:E4)</f>
        <v>96</v>
      </c>
      <c r="H4" s="3">
        <v>26.0</v>
      </c>
      <c r="I4" s="3">
        <v>30.0</v>
      </c>
      <c r="J4" s="3">
        <v>42.0</v>
      </c>
      <c r="K4" s="3">
        <v>30.0</v>
      </c>
      <c r="L4" s="4" t="str">
        <f t="shared" ref="L4:L6" si="2">SUM(H4:K4)</f>
        <v>128</v>
      </c>
      <c r="M4" s="1" t="s">
        <v>17</v>
      </c>
      <c r="N4" s="3">
        <v>36.0</v>
      </c>
      <c r="O4" s="3">
        <v>42.0</v>
      </c>
      <c r="P4" s="3">
        <v>17.0</v>
      </c>
      <c r="Q4" s="3">
        <v>30.0</v>
      </c>
      <c r="R4" s="4" t="str">
        <f t="shared" ref="R4:R6" si="3">SUM(N4:Q4)</f>
        <v>125</v>
      </c>
    </row>
    <row r="5" ht="15.0" customHeight="1">
      <c r="A5" s="1" t="s">
        <v>18</v>
      </c>
      <c r="B5" s="3">
        <v>15.0</v>
      </c>
      <c r="C5" s="3">
        <v>23.0</v>
      </c>
      <c r="D5" s="3">
        <v>16.0</v>
      </c>
      <c r="E5" s="3">
        <v>20.0</v>
      </c>
      <c r="F5" s="4" t="str">
        <f t="shared" si="1"/>
        <v>74</v>
      </c>
      <c r="H5" s="3">
        <v>14.0</v>
      </c>
      <c r="I5" s="3">
        <v>15.0</v>
      </c>
      <c r="J5" s="3">
        <v>5.0</v>
      </c>
      <c r="K5" s="3">
        <v>11.0</v>
      </c>
      <c r="L5" s="4" t="str">
        <f t="shared" si="2"/>
        <v>45</v>
      </c>
      <c r="M5" s="1" t="s">
        <v>18</v>
      </c>
      <c r="N5" s="3">
        <v>9.0</v>
      </c>
      <c r="O5" s="3">
        <v>25.0</v>
      </c>
      <c r="P5" s="3">
        <v>17.0</v>
      </c>
      <c r="Q5" s="3">
        <v>12.0</v>
      </c>
      <c r="R5" s="4" t="str">
        <f t="shared" si="3"/>
        <v>63</v>
      </c>
    </row>
    <row r="6" ht="15.0" customHeight="1">
      <c r="A6" s="1" t="s">
        <v>19</v>
      </c>
      <c r="B6" s="3">
        <v>11.0</v>
      </c>
      <c r="C6" s="3">
        <v>2.0</v>
      </c>
      <c r="D6" s="3">
        <v>6.0</v>
      </c>
      <c r="E6" s="3">
        <v>3.0</v>
      </c>
      <c r="F6" s="4" t="str">
        <f t="shared" si="1"/>
        <v>22</v>
      </c>
      <c r="H6" s="3">
        <v>5.0</v>
      </c>
      <c r="I6" s="3">
        <v>1.0</v>
      </c>
      <c r="J6" s="3">
        <v>1.0</v>
      </c>
      <c r="K6" s="3">
        <v>0.0</v>
      </c>
      <c r="L6" s="4" t="str">
        <f t="shared" si="2"/>
        <v>7</v>
      </c>
      <c r="M6" s="1" t="s">
        <v>19</v>
      </c>
      <c r="N6" s="3">
        <v>1.0</v>
      </c>
      <c r="O6" s="3">
        <v>1.0</v>
      </c>
      <c r="P6" s="3">
        <v>2.0</v>
      </c>
      <c r="Q6" s="3">
        <v>3.0</v>
      </c>
      <c r="R6" s="4" t="str">
        <f t="shared" si="3"/>
        <v>7</v>
      </c>
    </row>
    <row r="7" ht="15.0" customHeight="1"/>
    <row r="8" ht="15.0" customHeight="1">
      <c r="A8" s="1" t="s">
        <v>20</v>
      </c>
      <c r="B8" s="4" t="str">
        <f t="shared" ref="B8:F8" si="4">(B4-B6)</f>
        <v>0</v>
      </c>
      <c r="C8" s="4" t="str">
        <f t="shared" si="4"/>
        <v>35</v>
      </c>
      <c r="D8" s="4" t="str">
        <f t="shared" si="4"/>
        <v>4</v>
      </c>
      <c r="E8" s="4" t="str">
        <f t="shared" si="4"/>
        <v>35</v>
      </c>
      <c r="F8" s="4" t="str">
        <f t="shared" si="4"/>
        <v>74</v>
      </c>
      <c r="H8" s="4" t="str">
        <f t="shared" ref="H8:L8" si="5">(H4-H6)</f>
        <v>21</v>
      </c>
      <c r="I8" s="4" t="str">
        <f t="shared" si="5"/>
        <v>29</v>
      </c>
      <c r="J8" s="4" t="str">
        <f t="shared" si="5"/>
        <v>41</v>
      </c>
      <c r="K8" s="4" t="str">
        <f t="shared" si="5"/>
        <v>30</v>
      </c>
      <c r="L8" s="4" t="str">
        <f t="shared" si="5"/>
        <v>121</v>
      </c>
      <c r="M8" s="1" t="s">
        <v>20</v>
      </c>
      <c r="N8" s="4" t="str">
        <f t="shared" ref="N8:R8" si="6">(N4-N6)</f>
        <v>35</v>
      </c>
      <c r="O8" s="4" t="str">
        <f t="shared" si="6"/>
        <v>41</v>
      </c>
      <c r="P8" s="4" t="str">
        <f t="shared" si="6"/>
        <v>15</v>
      </c>
      <c r="Q8" s="4" t="str">
        <f t="shared" si="6"/>
        <v>27</v>
      </c>
      <c r="R8" s="4" t="str">
        <f t="shared" si="6"/>
        <v>118</v>
      </c>
    </row>
    <row r="9" ht="15.0" customHeight="1">
      <c r="A9" s="1" t="s">
        <v>21</v>
      </c>
      <c r="B9" s="4" t="str">
        <f t="shared" ref="B9:E9" si="7">(B5+B6)</f>
        <v>26</v>
      </c>
      <c r="C9" s="4" t="str">
        <f t="shared" si="7"/>
        <v>25</v>
      </c>
      <c r="D9" s="4" t="str">
        <f t="shared" si="7"/>
        <v>22</v>
      </c>
      <c r="E9" s="4" t="str">
        <f t="shared" si="7"/>
        <v>23</v>
      </c>
      <c r="F9" s="4" t="str">
        <f>SUM(B9:E9)</f>
        <v>96</v>
      </c>
      <c r="H9" s="4" t="str">
        <f t="shared" ref="H9:K9" si="8">(H5+H6)</f>
        <v>19</v>
      </c>
      <c r="I9" s="4" t="str">
        <f t="shared" si="8"/>
        <v>16</v>
      </c>
      <c r="J9" s="4" t="str">
        <f t="shared" si="8"/>
        <v>6</v>
      </c>
      <c r="K9" s="4" t="str">
        <f t="shared" si="8"/>
        <v>11</v>
      </c>
      <c r="L9" s="4" t="str">
        <f>SUM(H9:K9)</f>
        <v>52</v>
      </c>
      <c r="M9" s="1" t="s">
        <v>21</v>
      </c>
      <c r="N9" s="4" t="str">
        <f t="shared" ref="N9:Q9" si="9">(N5+N6)</f>
        <v>10</v>
      </c>
      <c r="O9" s="4" t="str">
        <f t="shared" si="9"/>
        <v>26</v>
      </c>
      <c r="P9" s="4" t="str">
        <f t="shared" si="9"/>
        <v>19</v>
      </c>
      <c r="Q9" s="4" t="str">
        <f t="shared" si="9"/>
        <v>15</v>
      </c>
      <c r="R9" s="4" t="str">
        <f>SUM(N9:Q9)</f>
        <v>70</v>
      </c>
    </row>
    <row r="10" ht="15.0" customHeight="1"/>
    <row r="11" ht="15.0" customHeight="1">
      <c r="A11" s="1" t="s">
        <v>8</v>
      </c>
      <c r="B11" s="4" t="str">
        <f t="shared" ref="B11:E11" si="10">(B4+B5)</f>
        <v>26</v>
      </c>
      <c r="C11" s="4" t="str">
        <f t="shared" si="10"/>
        <v>60</v>
      </c>
      <c r="D11" s="4" t="str">
        <f t="shared" si="10"/>
        <v>26</v>
      </c>
      <c r="E11" s="4" t="str">
        <f t="shared" si="10"/>
        <v>58</v>
      </c>
      <c r="F11" s="4" t="str">
        <f t="shared" ref="F11:F13" si="13">SUM(B11:E11)</f>
        <v>170</v>
      </c>
      <c r="H11" s="4" t="str">
        <f t="shared" ref="H11:K11" si="11">(H4+H5)</f>
        <v>40</v>
      </c>
      <c r="I11" s="4" t="str">
        <f t="shared" si="11"/>
        <v>45</v>
      </c>
      <c r="J11" s="4" t="str">
        <f t="shared" si="11"/>
        <v>47</v>
      </c>
      <c r="K11" s="4" t="str">
        <f t="shared" si="11"/>
        <v>41</v>
      </c>
      <c r="L11" s="4" t="str">
        <f t="shared" ref="L11:L13" si="14">SUM(H11:K11)</f>
        <v>173</v>
      </c>
      <c r="M11" s="1" t="s">
        <v>8</v>
      </c>
      <c r="N11" s="4" t="str">
        <f t="shared" ref="N11:Q11" si="12">(N4+N5)</f>
        <v>45</v>
      </c>
      <c r="O11" s="4" t="str">
        <f t="shared" si="12"/>
        <v>67</v>
      </c>
      <c r="P11" s="4" t="str">
        <f t="shared" si="12"/>
        <v>34</v>
      </c>
      <c r="Q11" s="4" t="str">
        <f t="shared" si="12"/>
        <v>42</v>
      </c>
      <c r="R11" s="4" t="str">
        <f t="shared" ref="R11:R13" si="15">SUM(N11:Q11)</f>
        <v>188</v>
      </c>
    </row>
    <row r="12" ht="15.0" customHeight="1">
      <c r="A12" s="1" t="s">
        <v>22</v>
      </c>
      <c r="B12" s="3">
        <v>53.0</v>
      </c>
      <c r="C12" s="3">
        <v>63.0</v>
      </c>
      <c r="D12" s="3">
        <v>53.0</v>
      </c>
      <c r="E12" s="3">
        <v>82.0</v>
      </c>
      <c r="F12" s="4" t="str">
        <f t="shared" si="13"/>
        <v>251</v>
      </c>
      <c r="H12" s="3">
        <v>78.0</v>
      </c>
      <c r="I12" s="3">
        <v>94.0</v>
      </c>
      <c r="J12" s="3">
        <v>106.0</v>
      </c>
      <c r="K12" s="3">
        <v>90.0</v>
      </c>
      <c r="L12" s="4" t="str">
        <f t="shared" si="14"/>
        <v>368</v>
      </c>
      <c r="M12" s="1" t="s">
        <v>22</v>
      </c>
      <c r="N12" s="3">
        <v>79.0</v>
      </c>
      <c r="O12" s="3">
        <v>94.0</v>
      </c>
      <c r="P12" s="3">
        <v>68.0</v>
      </c>
      <c r="Q12" s="3">
        <v>59.0</v>
      </c>
      <c r="R12" s="4" t="str">
        <f t="shared" si="15"/>
        <v>300</v>
      </c>
    </row>
    <row r="13" ht="15.0" customHeight="1">
      <c r="A13" s="1" t="s">
        <v>23</v>
      </c>
      <c r="B13" s="4" t="str">
        <f t="shared" ref="B13:E13" si="16">(B12-B11)</f>
        <v>27</v>
      </c>
      <c r="C13" s="4" t="str">
        <f t="shared" si="16"/>
        <v>3</v>
      </c>
      <c r="D13" s="4" t="str">
        <f t="shared" si="16"/>
        <v>27</v>
      </c>
      <c r="E13" s="4" t="str">
        <f t="shared" si="16"/>
        <v>24</v>
      </c>
      <c r="F13" s="4" t="str">
        <f t="shared" si="13"/>
        <v>81</v>
      </c>
      <c r="H13" s="4" t="str">
        <f t="shared" ref="H13:K13" si="17">(H12-H11)</f>
        <v>38</v>
      </c>
      <c r="I13" s="4" t="str">
        <f t="shared" si="17"/>
        <v>49</v>
      </c>
      <c r="J13" s="4" t="str">
        <f t="shared" si="17"/>
        <v>59</v>
      </c>
      <c r="K13" s="4" t="str">
        <f t="shared" si="17"/>
        <v>49</v>
      </c>
      <c r="L13" s="4" t="str">
        <f t="shared" si="14"/>
        <v>195</v>
      </c>
      <c r="M13" s="1" t="s">
        <v>23</v>
      </c>
      <c r="N13" s="4" t="str">
        <f t="shared" ref="N13:Q13" si="18">(N12-N11)</f>
        <v>34</v>
      </c>
      <c r="O13" s="4" t="str">
        <f t="shared" si="18"/>
        <v>27</v>
      </c>
      <c r="P13" s="4" t="str">
        <f t="shared" si="18"/>
        <v>34</v>
      </c>
      <c r="Q13" s="4" t="str">
        <f t="shared" si="18"/>
        <v>17</v>
      </c>
      <c r="R13" s="4" t="str">
        <f t="shared" si="15"/>
        <v>112</v>
      </c>
    </row>
    <row r="14" ht="15.0" customHeight="1">
      <c r="A14" s="1" t="s">
        <v>24</v>
      </c>
      <c r="B14" s="5" t="str">
        <f t="shared" ref="B14:F14" si="19">(B9/B11)</f>
        <v>100.00%</v>
      </c>
      <c r="C14" s="5" t="str">
        <f t="shared" si="19"/>
        <v>41.67%</v>
      </c>
      <c r="D14" s="5" t="str">
        <f t="shared" si="19"/>
        <v>84.62%</v>
      </c>
      <c r="E14" s="5" t="str">
        <f t="shared" si="19"/>
        <v>39.66%</v>
      </c>
      <c r="F14" s="5" t="str">
        <f t="shared" si="19"/>
        <v>56.47%</v>
      </c>
      <c r="G14" s="5"/>
      <c r="H14" s="5" t="str">
        <f t="shared" ref="H14:L14" si="20">(H9/H11)</f>
        <v>47.50%</v>
      </c>
      <c r="I14" s="5" t="str">
        <f t="shared" si="20"/>
        <v>35.56%</v>
      </c>
      <c r="J14" s="5" t="str">
        <f t="shared" si="20"/>
        <v>12.77%</v>
      </c>
      <c r="K14" s="5" t="str">
        <f t="shared" si="20"/>
        <v>26.83%</v>
      </c>
      <c r="L14" s="5" t="str">
        <f t="shared" si="20"/>
        <v>30.06%</v>
      </c>
      <c r="M14" s="5" t="s">
        <v>24</v>
      </c>
      <c r="N14" s="5" t="str">
        <f t="shared" ref="N14:R14" si="21">(N9/N11)</f>
        <v>22.22%</v>
      </c>
      <c r="O14" s="5" t="str">
        <f t="shared" si="21"/>
        <v>38.81%</v>
      </c>
      <c r="P14" s="5" t="str">
        <f t="shared" si="21"/>
        <v>55.88%</v>
      </c>
      <c r="Q14" s="5" t="str">
        <f t="shared" si="21"/>
        <v>35.71%</v>
      </c>
      <c r="R14" s="5" t="str">
        <f t="shared" si="21"/>
        <v>37.23%</v>
      </c>
    </row>
    <row r="15" ht="15.0" customHeight="1">
      <c r="A15" s="1" t="s">
        <v>25</v>
      </c>
      <c r="B15" s="5" t="str">
        <f t="shared" ref="B15:F15" si="22">(B13/B12)</f>
        <v>50.94%</v>
      </c>
      <c r="C15" s="5" t="str">
        <f t="shared" si="22"/>
        <v>4.76%</v>
      </c>
      <c r="D15" s="5" t="str">
        <f t="shared" si="22"/>
        <v>50.94%</v>
      </c>
      <c r="E15" s="5" t="str">
        <f t="shared" si="22"/>
        <v>29.27%</v>
      </c>
      <c r="F15" s="5" t="str">
        <f t="shared" si="22"/>
        <v>32.27%</v>
      </c>
      <c r="G15" s="5"/>
      <c r="H15" s="5" t="str">
        <f t="shared" ref="H15:L15" si="23">(H13/H12)</f>
        <v>48.72%</v>
      </c>
      <c r="I15" s="5" t="str">
        <f t="shared" si="23"/>
        <v>52.13%</v>
      </c>
      <c r="J15" s="5" t="str">
        <f t="shared" si="23"/>
        <v>55.66%</v>
      </c>
      <c r="K15" s="5" t="str">
        <f t="shared" si="23"/>
        <v>54.44%</v>
      </c>
      <c r="L15" s="5" t="str">
        <f t="shared" si="23"/>
        <v>52.99%</v>
      </c>
      <c r="M15" s="5" t="s">
        <v>25</v>
      </c>
      <c r="N15" s="5" t="str">
        <f t="shared" ref="N15:R15" si="24">(N13/N12)</f>
        <v>43.04%</v>
      </c>
      <c r="O15" s="5" t="str">
        <f t="shared" si="24"/>
        <v>28.72%</v>
      </c>
      <c r="P15" s="5" t="str">
        <f t="shared" si="24"/>
        <v>50.00%</v>
      </c>
      <c r="Q15" s="5" t="str">
        <f t="shared" si="24"/>
        <v>28.81%</v>
      </c>
      <c r="R15" s="5" t="str">
        <f t="shared" si="24"/>
        <v>37.33%</v>
      </c>
    </row>
    <row r="16" ht="15.0" customHeight="1"/>
    <row r="17" ht="15.0" customHeight="1">
      <c r="A17" s="1" t="s">
        <v>26</v>
      </c>
      <c r="B17" s="3">
        <v>3.0</v>
      </c>
      <c r="C17" s="3">
        <v>0.0</v>
      </c>
      <c r="D17" s="3">
        <v>0.0</v>
      </c>
      <c r="E17" s="3">
        <v>13.0</v>
      </c>
      <c r="F17" s="4" t="str">
        <f t="shared" ref="F17:F21" si="25">SUM(B17:E17)</f>
        <v>16</v>
      </c>
      <c r="H17" s="3">
        <v>7.0</v>
      </c>
      <c r="I17" s="3">
        <v>0.0</v>
      </c>
      <c r="J17" s="3">
        <v>0.0</v>
      </c>
      <c r="K17" s="3">
        <v>9.0</v>
      </c>
      <c r="L17" s="4" t="str">
        <f t="shared" ref="L17:L21" si="26">SUM(H17:K17)</f>
        <v>16</v>
      </c>
      <c r="M17" s="1" t="s">
        <v>26</v>
      </c>
      <c r="N17" s="3">
        <v>1.0</v>
      </c>
      <c r="O17" s="3">
        <v>0.0</v>
      </c>
      <c r="P17" s="3">
        <v>0.0</v>
      </c>
      <c r="Q17" s="3">
        <v>5.0</v>
      </c>
      <c r="R17" s="4" t="str">
        <f t="shared" ref="R17:R21" si="27">SUM(N17:Q17)</f>
        <v>6</v>
      </c>
    </row>
    <row r="18" ht="15.0" customHeight="1">
      <c r="A18" s="1" t="s">
        <v>27</v>
      </c>
      <c r="B18" s="3">
        <v>12.0</v>
      </c>
      <c r="C18" s="3">
        <v>20.0</v>
      </c>
      <c r="D18" s="3">
        <v>0.0</v>
      </c>
      <c r="E18" s="3">
        <v>29.0</v>
      </c>
      <c r="F18" s="6" t="str">
        <f t="shared" si="25"/>
        <v>61</v>
      </c>
      <c r="H18" s="3">
        <v>24.0</v>
      </c>
      <c r="I18" s="3">
        <v>20.0</v>
      </c>
      <c r="J18" s="3">
        <v>20.0</v>
      </c>
      <c r="K18" s="3">
        <v>32.0</v>
      </c>
      <c r="L18" s="4" t="str">
        <f t="shared" si="26"/>
        <v>96</v>
      </c>
      <c r="M18" s="1" t="s">
        <v>27</v>
      </c>
      <c r="N18" s="3">
        <v>60.0</v>
      </c>
      <c r="O18" s="3">
        <v>0.0</v>
      </c>
      <c r="P18" s="3">
        <v>10.0</v>
      </c>
      <c r="Q18" s="3">
        <v>9.0</v>
      </c>
      <c r="R18" s="4" t="str">
        <f t="shared" si="27"/>
        <v>79</v>
      </c>
    </row>
    <row r="19" ht="15.0" customHeight="1">
      <c r="A19" s="1" t="s">
        <v>28</v>
      </c>
      <c r="B19" s="3">
        <v>0.0</v>
      </c>
      <c r="C19" s="3">
        <v>10.0</v>
      </c>
      <c r="D19" s="3">
        <v>0.0</v>
      </c>
      <c r="E19" s="3">
        <v>0.0</v>
      </c>
      <c r="F19" s="6" t="str">
        <f t="shared" si="25"/>
        <v>10</v>
      </c>
      <c r="H19" s="3">
        <v>1.0</v>
      </c>
      <c r="I19" s="3">
        <v>20.0</v>
      </c>
      <c r="J19" s="3">
        <v>5.0</v>
      </c>
      <c r="K19" s="3">
        <v>0.0</v>
      </c>
      <c r="L19" s="4" t="str">
        <f t="shared" si="26"/>
        <v>26</v>
      </c>
      <c r="M19" s="1" t="s">
        <v>28</v>
      </c>
      <c r="N19" s="3">
        <v>1.0</v>
      </c>
      <c r="O19" s="3">
        <v>0.0</v>
      </c>
      <c r="P19" s="3">
        <v>4.0</v>
      </c>
      <c r="Q19" s="3">
        <v>0.0</v>
      </c>
      <c r="R19" s="4" t="str">
        <f t="shared" si="27"/>
        <v>5</v>
      </c>
    </row>
    <row r="20" ht="15.0" customHeight="1">
      <c r="A20" s="1" t="s">
        <v>29</v>
      </c>
      <c r="B20" s="3">
        <v>4.0</v>
      </c>
      <c r="C20" s="3">
        <v>0.0</v>
      </c>
      <c r="D20" s="3">
        <v>3.0</v>
      </c>
      <c r="E20" s="3">
        <v>0.0</v>
      </c>
      <c r="F20" s="6" t="str">
        <f t="shared" si="25"/>
        <v>7</v>
      </c>
      <c r="H20" s="3">
        <v>0.0</v>
      </c>
      <c r="I20" s="3">
        <v>0.0</v>
      </c>
      <c r="J20" s="3">
        <v>0.0</v>
      </c>
      <c r="K20" s="3">
        <v>0.0</v>
      </c>
      <c r="L20" s="4" t="str">
        <f t="shared" si="26"/>
        <v>0</v>
      </c>
      <c r="M20" s="1" t="s">
        <v>29</v>
      </c>
      <c r="N20" s="3">
        <v>11.0</v>
      </c>
      <c r="O20" s="3">
        <v>3.0</v>
      </c>
      <c r="P20" s="3">
        <v>10.0</v>
      </c>
      <c r="Q20" s="3">
        <v>2.0</v>
      </c>
      <c r="R20" s="4" t="str">
        <f t="shared" si="27"/>
        <v>26</v>
      </c>
    </row>
    <row r="21" ht="15.0" customHeight="1">
      <c r="A21" s="1" t="s">
        <v>30</v>
      </c>
      <c r="B21" s="3">
        <v>0.0</v>
      </c>
      <c r="C21" s="3">
        <v>0.0</v>
      </c>
      <c r="D21" s="3">
        <v>10.0</v>
      </c>
      <c r="E21" s="3">
        <v>0.0</v>
      </c>
      <c r="F21" s="6" t="str">
        <f t="shared" si="25"/>
        <v>10</v>
      </c>
      <c r="H21" s="3">
        <v>0.0</v>
      </c>
      <c r="I21" s="3">
        <v>0.0</v>
      </c>
      <c r="J21" s="3">
        <v>0.0</v>
      </c>
      <c r="K21" s="3">
        <v>0.0</v>
      </c>
      <c r="L21" s="4" t="str">
        <f t="shared" si="26"/>
        <v>0</v>
      </c>
      <c r="M21" s="1" t="s">
        <v>30</v>
      </c>
      <c r="N21" s="3">
        <v>0.0</v>
      </c>
      <c r="O21" s="3">
        <v>0.0</v>
      </c>
      <c r="P21" s="3">
        <v>0.0</v>
      </c>
      <c r="Q21" s="3">
        <v>0.0</v>
      </c>
      <c r="R21" s="4" t="str">
        <f t="shared" si="27"/>
        <v>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75"/>
  <cols>
    <col customWidth="1" min="1" max="1" width="11.63"/>
    <col customWidth="1" min="2" max="2" width="8.5"/>
    <col customWidth="1" min="3" max="3" width="7.63"/>
    <col customWidth="1" min="4" max="4" width="8.0"/>
    <col customWidth="1" min="5" max="5" width="11.5"/>
    <col customWidth="1" min="6" max="6" width="11.13"/>
    <col customWidth="1" min="7" max="7" width="14.0"/>
    <col customWidth="1" min="8" max="8" width="13.75"/>
    <col customWidth="1" min="9" max="9" width="16.0"/>
  </cols>
  <sheetData>
    <row r="1" ht="15.0" customHeight="1">
      <c r="A1" s="1" t="s">
        <v>0</v>
      </c>
      <c r="B1" s="2">
        <v>41668.0</v>
      </c>
      <c r="D1" s="7"/>
      <c r="F1" s="7"/>
    </row>
    <row r="2" ht="15.0" customHeight="1">
      <c r="A2" s="1" t="s">
        <v>31</v>
      </c>
      <c r="B2" s="1" t="s">
        <v>32</v>
      </c>
      <c r="C2" s="1" t="s">
        <v>33</v>
      </c>
      <c r="D2" s="7" t="s">
        <v>34</v>
      </c>
      <c r="E2" s="1" t="s">
        <v>35</v>
      </c>
      <c r="F2" s="7" t="s">
        <v>36</v>
      </c>
      <c r="G2" s="1" t="s">
        <v>37</v>
      </c>
      <c r="H2" s="1" t="s">
        <v>38</v>
      </c>
      <c r="I2" s="1" t="s">
        <v>39</v>
      </c>
    </row>
    <row r="3" ht="15.0" customHeight="1">
      <c r="A3" s="1" t="s">
        <v>40</v>
      </c>
      <c r="B3" s="3">
        <v>1.0</v>
      </c>
      <c r="C3" s="3">
        <v>0.0</v>
      </c>
      <c r="D3" s="8">
        <v>0.0</v>
      </c>
      <c r="E3" s="4" t="str">
        <f>AVERAGE(C3:C12)</f>
        <v>0</v>
      </c>
      <c r="F3" s="7" t="str">
        <f>AVERAGE(C14:C22,C25:C30,C36:C42)</f>
        <v>15.77</v>
      </c>
      <c r="G3" s="7" t="str">
        <f>AVERAGE(D3:D12)</f>
        <v>0.00</v>
      </c>
      <c r="H3" s="7" t="str">
        <f>AVERAGE(D14:D22,D25:D30,D36:D42)</f>
        <v>0.43</v>
      </c>
      <c r="I3" s="1" t="str">
        <f>COUNTIF(C3:C45, "&gt;0")</f>
        <v>22</v>
      </c>
    </row>
    <row r="4" ht="15.0" customHeight="1">
      <c r="B4" s="3">
        <v>2.0</v>
      </c>
      <c r="C4" s="3">
        <v>0.0</v>
      </c>
      <c r="D4" s="8">
        <v>0.0</v>
      </c>
      <c r="F4" s="7"/>
    </row>
    <row r="5" ht="15.0" customHeight="1">
      <c r="B5" s="3">
        <v>3.0</v>
      </c>
      <c r="C5" s="3">
        <v>0.0</v>
      </c>
      <c r="D5" s="8">
        <v>0.0</v>
      </c>
      <c r="F5" s="7"/>
    </row>
    <row r="6" ht="15.0" customHeight="1">
      <c r="B6" s="3">
        <v>4.0</v>
      </c>
      <c r="C6" s="3">
        <v>0.0</v>
      </c>
      <c r="D6" s="8">
        <v>0.0</v>
      </c>
      <c r="F6" s="7"/>
    </row>
    <row r="7" ht="15.0" customHeight="1">
      <c r="B7" s="3">
        <v>5.0</v>
      </c>
      <c r="C7" s="3">
        <v>0.0</v>
      </c>
      <c r="D7" s="8">
        <v>0.0</v>
      </c>
      <c r="F7" s="7"/>
    </row>
    <row r="8" ht="15.0" customHeight="1">
      <c r="B8" s="3">
        <v>6.0</v>
      </c>
      <c r="C8" s="3">
        <v>0.0</v>
      </c>
      <c r="D8" s="8">
        <v>0.0</v>
      </c>
      <c r="F8" s="7"/>
    </row>
    <row r="9" ht="15.0" customHeight="1">
      <c r="B9" s="3">
        <v>7.0</v>
      </c>
      <c r="C9" s="3">
        <v>0.0</v>
      </c>
      <c r="D9" s="8">
        <v>0.0</v>
      </c>
      <c r="F9" s="7"/>
    </row>
    <row r="10" ht="15.0" customHeight="1">
      <c r="B10" s="3">
        <v>8.0</v>
      </c>
      <c r="C10" s="3">
        <v>0.0</v>
      </c>
      <c r="D10" s="8">
        <v>0.0</v>
      </c>
      <c r="F10" s="7"/>
    </row>
    <row r="11" ht="15.0" customHeight="1">
      <c r="B11" s="3">
        <v>9.0</v>
      </c>
      <c r="C11" s="3">
        <v>0.0</v>
      </c>
      <c r="D11" s="8">
        <v>0.0</v>
      </c>
      <c r="F11" s="7"/>
    </row>
    <row r="12" ht="15.0" customHeight="1">
      <c r="B12" s="3">
        <v>10.0</v>
      </c>
      <c r="C12" s="3">
        <v>0.0</v>
      </c>
      <c r="D12" s="8">
        <v>0.0</v>
      </c>
      <c r="F12" s="7"/>
    </row>
    <row r="13" ht="15.0" customHeight="1">
      <c r="D13" s="7"/>
      <c r="F13" s="7"/>
    </row>
    <row r="14" ht="15.0" customHeight="1">
      <c r="A14" s="1" t="s">
        <v>41</v>
      </c>
      <c r="B14" s="3">
        <v>1.0</v>
      </c>
      <c r="C14" s="3">
        <v>12.0</v>
      </c>
      <c r="D14" s="8">
        <v>0.23</v>
      </c>
      <c r="E14" s="4" t="str">
        <f>AVERAGE(C14:C22)</f>
        <v>15.44444444</v>
      </c>
      <c r="F14" s="7"/>
      <c r="G14" s="7" t="str">
        <f>AVERAGE(D14:D22)</f>
        <v>0.36</v>
      </c>
    </row>
    <row r="15" ht="15.0" customHeight="1">
      <c r="B15" s="3">
        <v>2.0</v>
      </c>
      <c r="C15" s="3">
        <v>15.0</v>
      </c>
      <c r="D15" s="8">
        <v>0.38</v>
      </c>
      <c r="F15" s="7"/>
    </row>
    <row r="16" ht="15.0" customHeight="1">
      <c r="B16" s="3">
        <v>3.0</v>
      </c>
      <c r="C16" s="3">
        <v>14.0</v>
      </c>
      <c r="D16" s="8">
        <v>0.27</v>
      </c>
      <c r="F16" s="7"/>
    </row>
    <row r="17" ht="15.0" customHeight="1">
      <c r="B17" s="3">
        <v>4.0</v>
      </c>
      <c r="C17" s="3">
        <v>22.0</v>
      </c>
      <c r="D17" s="8">
        <v>0.53</v>
      </c>
      <c r="F17" s="7"/>
    </row>
    <row r="18" ht="15.0" customHeight="1">
      <c r="B18" s="3">
        <v>5.0</v>
      </c>
      <c r="C18" s="3">
        <v>18.0</v>
      </c>
      <c r="D18" s="8">
        <v>0.61</v>
      </c>
      <c r="F18" s="7"/>
    </row>
    <row r="19" ht="15.0" customHeight="1">
      <c r="B19" s="3">
        <v>6.0</v>
      </c>
      <c r="C19" s="3">
        <v>13.0</v>
      </c>
      <c r="D19" s="8">
        <v>0.2</v>
      </c>
      <c r="F19" s="7"/>
    </row>
    <row r="20" ht="15.0" customHeight="1">
      <c r="B20" s="3">
        <v>7.0</v>
      </c>
      <c r="C20" s="3">
        <v>16.0</v>
      </c>
      <c r="D20" s="8">
        <v>0.37</v>
      </c>
      <c r="F20" s="7"/>
    </row>
    <row r="21" ht="15.0" customHeight="1">
      <c r="B21" s="3">
        <v>8.0</v>
      </c>
      <c r="C21" s="3">
        <v>18.0</v>
      </c>
      <c r="D21" s="8">
        <v>0.53</v>
      </c>
      <c r="F21" s="7"/>
    </row>
    <row r="22" ht="15.0" customHeight="1">
      <c r="B22" s="3">
        <v>9.0</v>
      </c>
      <c r="C22" s="3">
        <v>11.0</v>
      </c>
      <c r="D22" s="8">
        <v>0.15</v>
      </c>
      <c r="F22" s="7"/>
    </row>
    <row r="23" ht="15.0" customHeight="1">
      <c r="B23" s="3">
        <v>10.0</v>
      </c>
      <c r="C23" s="3">
        <v>0.0</v>
      </c>
      <c r="D23" s="8">
        <v>0.0</v>
      </c>
      <c r="F23" s="7"/>
    </row>
    <row r="24" ht="15.0" customHeight="1">
      <c r="D24" s="7"/>
      <c r="F24" s="7"/>
    </row>
    <row r="25" ht="15.0" customHeight="1">
      <c r="A25" s="1" t="s">
        <v>42</v>
      </c>
      <c r="B25" s="3">
        <v>1.0</v>
      </c>
      <c r="C25" s="3">
        <v>20.0</v>
      </c>
      <c r="D25" s="8">
        <v>0.78</v>
      </c>
      <c r="E25" s="4" t="str">
        <f>AVERAGE(C25:C30)</f>
        <v>14.83333333</v>
      </c>
      <c r="F25" s="7"/>
      <c r="G25" s="7" t="str">
        <f>AVERAGE(D25:D30)</f>
        <v>0.42</v>
      </c>
    </row>
    <row r="26" ht="15.0" customHeight="1">
      <c r="B26" s="3">
        <v>2.0</v>
      </c>
      <c r="C26" s="3">
        <v>15.0</v>
      </c>
      <c r="D26" s="8">
        <v>0.289999999999999</v>
      </c>
      <c r="F26" s="7"/>
    </row>
    <row r="27" ht="15.0" customHeight="1">
      <c r="B27" s="3">
        <v>3.0</v>
      </c>
      <c r="C27" s="3">
        <v>10.0</v>
      </c>
      <c r="D27" s="8">
        <v>0.12</v>
      </c>
      <c r="F27" s="7"/>
    </row>
    <row r="28" ht="15.0" customHeight="1">
      <c r="B28" s="3">
        <v>4.0</v>
      </c>
      <c r="C28" s="3">
        <v>9.0</v>
      </c>
      <c r="D28" s="8">
        <v>0.08</v>
      </c>
      <c r="F28" s="7"/>
    </row>
    <row r="29" ht="15.0" customHeight="1">
      <c r="B29" s="3">
        <v>5.0</v>
      </c>
      <c r="C29" s="3">
        <v>13.0</v>
      </c>
      <c r="D29" s="8">
        <v>0.22</v>
      </c>
      <c r="F29" s="7"/>
    </row>
    <row r="30" ht="15.0" customHeight="1">
      <c r="B30" s="3">
        <v>6.0</v>
      </c>
      <c r="C30" s="3">
        <v>22.0</v>
      </c>
      <c r="D30" s="8">
        <v>1.0</v>
      </c>
      <c r="F30" s="7"/>
    </row>
    <row r="31" ht="15.0" customHeight="1">
      <c r="B31" s="3">
        <v>7.0</v>
      </c>
      <c r="C31" s="3">
        <v>0.0</v>
      </c>
      <c r="D31" s="8">
        <v>0.0</v>
      </c>
      <c r="F31" s="7"/>
    </row>
    <row r="32" ht="15.0" customHeight="1">
      <c r="B32" s="3">
        <v>8.0</v>
      </c>
      <c r="C32" s="3">
        <v>0.0</v>
      </c>
      <c r="D32" s="8">
        <v>0.0</v>
      </c>
      <c r="F32" s="7"/>
    </row>
    <row r="33" ht="15.0" customHeight="1">
      <c r="B33" s="3">
        <v>9.0</v>
      </c>
      <c r="C33" s="3">
        <v>0.0</v>
      </c>
      <c r="D33" s="8">
        <v>0.0</v>
      </c>
      <c r="F33" s="7"/>
    </row>
    <row r="34" ht="15.0" customHeight="1">
      <c r="B34" s="3">
        <v>10.0</v>
      </c>
      <c r="C34" s="3">
        <v>0.0</v>
      </c>
      <c r="D34" s="8">
        <v>0.0</v>
      </c>
      <c r="F34" s="7"/>
    </row>
    <row r="35" ht="15.0" customHeight="1">
      <c r="D35" s="7"/>
      <c r="F35" s="7"/>
    </row>
    <row r="36" ht="15.0" customHeight="1">
      <c r="A36" s="1" t="s">
        <v>43</v>
      </c>
      <c r="B36" s="3">
        <v>1.0</v>
      </c>
      <c r="C36" s="3">
        <v>21.0</v>
      </c>
      <c r="D36" s="8">
        <v>0.95</v>
      </c>
      <c r="E36" s="4" t="str">
        <f>AVERAGE(C36:C42)</f>
        <v>17</v>
      </c>
      <c r="F36" s="7"/>
      <c r="G36" s="7" t="str">
        <f>AVERAGE(D36:D42)</f>
        <v>0.53</v>
      </c>
    </row>
    <row r="37" ht="15.0" customHeight="1">
      <c r="B37" s="3">
        <v>2.0</v>
      </c>
      <c r="C37" s="3">
        <v>16.0</v>
      </c>
      <c r="D37" s="8">
        <v>0.35</v>
      </c>
      <c r="F37" s="7"/>
    </row>
    <row r="38" ht="15.0" customHeight="1">
      <c r="B38" s="3">
        <v>3.0</v>
      </c>
      <c r="C38" s="3">
        <v>19.0</v>
      </c>
      <c r="D38" s="8">
        <v>0.61</v>
      </c>
      <c r="F38" s="7"/>
    </row>
    <row r="39" ht="15.0" customHeight="1">
      <c r="B39" s="3">
        <v>4.0</v>
      </c>
      <c r="C39" s="3">
        <v>15.0</v>
      </c>
      <c r="D39" s="8">
        <v>0.4</v>
      </c>
      <c r="F39" s="7"/>
    </row>
    <row r="40" ht="15.0" customHeight="1">
      <c r="B40" s="3">
        <v>5.0</v>
      </c>
      <c r="C40" s="3">
        <v>15.0</v>
      </c>
      <c r="D40" s="8">
        <v>0.38</v>
      </c>
      <c r="F40" s="7"/>
    </row>
    <row r="41" ht="15.0" customHeight="1">
      <c r="B41" s="3">
        <v>6.0</v>
      </c>
      <c r="C41" s="3">
        <v>18.0</v>
      </c>
      <c r="D41" s="8">
        <v>0.6</v>
      </c>
      <c r="F41" s="7"/>
    </row>
    <row r="42" ht="15.0" customHeight="1">
      <c r="B42" s="3">
        <v>7.0</v>
      </c>
      <c r="C42" s="3">
        <v>15.0</v>
      </c>
      <c r="D42" s="8">
        <v>0.45</v>
      </c>
      <c r="F42" s="7"/>
    </row>
    <row r="43" ht="15.0" customHeight="1">
      <c r="B43" s="3">
        <v>8.0</v>
      </c>
      <c r="D43" s="7"/>
      <c r="F43" s="7"/>
    </row>
    <row r="44" ht="15.0" customHeight="1">
      <c r="B44" s="3">
        <v>9.0</v>
      </c>
      <c r="D44" s="7"/>
      <c r="F44" s="7"/>
    </row>
    <row r="45" ht="15.0" customHeight="1">
      <c r="B45" s="3">
        <v>10.0</v>
      </c>
      <c r="D45" s="7"/>
      <c r="F45" s="7"/>
    </row>
    <row r="46" ht="15.0" customHeight="1">
      <c r="D46" s="7"/>
      <c r="F46" s="7"/>
    </row>
    <row r="47" ht="15.0" customHeight="1">
      <c r="D47" s="7"/>
      <c r="F47" s="7"/>
    </row>
    <row r="48" ht="15.0" customHeight="1">
      <c r="A48" s="1" t="s">
        <v>44</v>
      </c>
      <c r="B48" s="3">
        <v>1.0</v>
      </c>
      <c r="C48" s="3">
        <v>18.0</v>
      </c>
      <c r="D48" s="8">
        <v>0.52</v>
      </c>
      <c r="E48" s="4" t="str">
        <f>AVERAGE(C48:C54,C56:C57)</f>
        <v>15.22222222</v>
      </c>
      <c r="F48" s="7" t="str">
        <f>AVERAGE(C48:C54,C56:C57,C59:C67,C70:C74,C76:C78,C81:C87)</f>
        <v>14.70</v>
      </c>
      <c r="G48" s="7" t="str">
        <f>AVERAGE(D48:D54,D56:D57)</f>
        <v>0.42</v>
      </c>
      <c r="H48" s="7" t="str">
        <f>AVERAGE(D48:D54,D56:D57,D59:D67,D70:D74,D76:D78,D81:D87)</f>
        <v>0.36</v>
      </c>
      <c r="I48" s="1" t="str">
        <f>COUNTIF(C48:C90, "&gt;0")</f>
        <v>33</v>
      </c>
    </row>
    <row r="49" ht="15.0" customHeight="1">
      <c r="B49" s="3">
        <v>2.0</v>
      </c>
      <c r="C49" s="3">
        <v>21.0</v>
      </c>
      <c r="D49" s="8">
        <v>0.86</v>
      </c>
      <c r="F49" s="7"/>
    </row>
    <row r="50" ht="15.0" customHeight="1">
      <c r="B50" s="3">
        <v>3.0</v>
      </c>
      <c r="C50" s="3">
        <v>12.0</v>
      </c>
      <c r="D50" s="8">
        <v>0.18</v>
      </c>
      <c r="F50" s="7"/>
    </row>
    <row r="51" ht="15.0" customHeight="1">
      <c r="B51" s="3">
        <v>4.0</v>
      </c>
      <c r="C51" s="3">
        <v>13.0</v>
      </c>
      <c r="D51" s="8">
        <v>0.3</v>
      </c>
      <c r="F51" s="7"/>
    </row>
    <row r="52" ht="15.0" customHeight="1">
      <c r="B52" s="3">
        <v>5.0</v>
      </c>
      <c r="C52" s="3">
        <v>17.0</v>
      </c>
      <c r="D52" s="8">
        <v>0.569999999999999</v>
      </c>
      <c r="F52" s="7"/>
    </row>
    <row r="53" ht="15.0" customHeight="1">
      <c r="B53" s="3">
        <v>6.0</v>
      </c>
      <c r="C53" s="3">
        <v>16.0</v>
      </c>
      <c r="D53" s="8">
        <v>0.48</v>
      </c>
      <c r="F53" s="7"/>
    </row>
    <row r="54" ht="15.0" customHeight="1">
      <c r="B54" s="3">
        <v>7.0</v>
      </c>
      <c r="C54" s="3">
        <v>14.0</v>
      </c>
      <c r="D54" s="8">
        <v>0.31</v>
      </c>
      <c r="F54" s="7"/>
    </row>
    <row r="55" ht="15.0" customHeight="1">
      <c r="B55" s="3">
        <v>8.0</v>
      </c>
      <c r="D55" s="7"/>
      <c r="F55" s="7"/>
    </row>
    <row r="56" ht="15.0" customHeight="1">
      <c r="B56" s="3">
        <v>9.0</v>
      </c>
      <c r="C56" s="3">
        <v>15.0</v>
      </c>
      <c r="D56" s="8">
        <v>0.34</v>
      </c>
      <c r="F56" s="7"/>
    </row>
    <row r="57" ht="15.0" customHeight="1">
      <c r="B57" s="3">
        <v>10.0</v>
      </c>
      <c r="C57" s="3">
        <v>11.0</v>
      </c>
      <c r="D57" s="8">
        <v>0.19</v>
      </c>
      <c r="F57" s="7"/>
    </row>
    <row r="58" ht="15.0" customHeight="1">
      <c r="D58" s="7"/>
      <c r="F58" s="7"/>
    </row>
    <row r="59" ht="15.0" customHeight="1">
      <c r="A59" s="1" t="s">
        <v>45</v>
      </c>
      <c r="B59" s="3">
        <v>1.0</v>
      </c>
      <c r="C59" s="3">
        <v>14.0</v>
      </c>
      <c r="D59" s="8">
        <v>0.18</v>
      </c>
      <c r="E59" s="4" t="str">
        <f>AVERAGE(C59:C67)</f>
        <v>15.88888889</v>
      </c>
      <c r="F59" s="7"/>
      <c r="G59" s="7" t="str">
        <f>AVERAGE(D59:D67)</f>
        <v>0.39</v>
      </c>
    </row>
    <row r="60" ht="15.0" customHeight="1">
      <c r="B60" s="3">
        <v>2.0</v>
      </c>
      <c r="C60" s="3">
        <v>15.0</v>
      </c>
      <c r="D60" s="8">
        <v>0.4</v>
      </c>
      <c r="F60" s="7"/>
    </row>
    <row r="61" ht="15.0" customHeight="1">
      <c r="B61" s="3">
        <v>3.0</v>
      </c>
      <c r="C61" s="3">
        <v>26.0</v>
      </c>
      <c r="D61" s="8">
        <v>0.75</v>
      </c>
      <c r="F61" s="7"/>
    </row>
    <row r="62" ht="15.0" customHeight="1">
      <c r="B62" s="3">
        <v>4.0</v>
      </c>
      <c r="C62" s="3">
        <v>13.0</v>
      </c>
      <c r="D62" s="8">
        <v>0.35</v>
      </c>
      <c r="F62" s="7"/>
    </row>
    <row r="63" ht="15.0" customHeight="1">
      <c r="B63" s="3">
        <v>5.0</v>
      </c>
      <c r="C63" s="3">
        <v>14.0</v>
      </c>
      <c r="D63" s="8">
        <v>0.35</v>
      </c>
      <c r="F63" s="7"/>
    </row>
    <row r="64" ht="15.0" customHeight="1">
      <c r="B64" s="3">
        <v>6.0</v>
      </c>
      <c r="C64" s="3">
        <v>17.0</v>
      </c>
      <c r="D64" s="8">
        <v>0.35</v>
      </c>
      <c r="F64" s="7"/>
    </row>
    <row r="65" ht="15.0" customHeight="1">
      <c r="B65" s="3">
        <v>7.0</v>
      </c>
      <c r="C65" s="3">
        <v>16.0</v>
      </c>
      <c r="D65" s="8">
        <v>0.39</v>
      </c>
      <c r="F65" s="7"/>
    </row>
    <row r="66" ht="15.0" customHeight="1">
      <c r="B66" s="3">
        <v>8.0</v>
      </c>
      <c r="C66" s="3">
        <v>17.0</v>
      </c>
      <c r="D66" s="8">
        <v>0.52</v>
      </c>
      <c r="F66" s="7"/>
    </row>
    <row r="67" ht="15.0" customHeight="1">
      <c r="B67" s="3">
        <v>9.0</v>
      </c>
      <c r="C67" s="3">
        <v>11.0</v>
      </c>
      <c r="D67" s="8">
        <v>0.25</v>
      </c>
      <c r="F67" s="7"/>
    </row>
    <row r="68" ht="15.0" customHeight="1">
      <c r="B68" s="3">
        <v>10.0</v>
      </c>
      <c r="D68" s="7"/>
      <c r="F68" s="7"/>
    </row>
    <row r="69" ht="15.0" customHeight="1">
      <c r="D69" s="7"/>
      <c r="F69" s="7"/>
    </row>
    <row r="70" ht="15.0" customHeight="1">
      <c r="A70" s="1" t="s">
        <v>46</v>
      </c>
      <c r="B70" s="3">
        <v>1.0</v>
      </c>
      <c r="C70" s="3">
        <v>13.0</v>
      </c>
      <c r="D70" s="8">
        <v>0.21</v>
      </c>
      <c r="E70" s="4" t="str">
        <f>AVERAGE(C70:C74,C76:C78)</f>
        <v>13.625</v>
      </c>
      <c r="F70" s="7"/>
      <c r="G70" s="7" t="str">
        <f>AVERAGE(D70:D74,D76:D78)</f>
        <v>0.29</v>
      </c>
    </row>
    <row r="71" ht="15.0" customHeight="1">
      <c r="B71" s="3">
        <v>2.0</v>
      </c>
      <c r="C71" s="3">
        <v>17.0</v>
      </c>
      <c r="D71" s="8">
        <v>0.47</v>
      </c>
      <c r="F71" s="7"/>
    </row>
    <row r="72" ht="15.0" customHeight="1">
      <c r="B72" s="3">
        <v>3.0</v>
      </c>
      <c r="C72" s="3">
        <v>9.0</v>
      </c>
      <c r="D72" s="8">
        <v>0.1</v>
      </c>
      <c r="F72" s="7"/>
    </row>
    <row r="73" ht="15.0" customHeight="1">
      <c r="B73" s="3">
        <v>4.0</v>
      </c>
      <c r="C73" s="3">
        <v>12.0</v>
      </c>
      <c r="D73" s="8">
        <v>0.21</v>
      </c>
      <c r="F73" s="7"/>
    </row>
    <row r="74" ht="15.0" customHeight="1">
      <c r="B74" s="3">
        <v>5.0</v>
      </c>
      <c r="C74" s="3">
        <v>11.0</v>
      </c>
      <c r="D74" s="8">
        <v>0.19</v>
      </c>
      <c r="F74" s="7"/>
    </row>
    <row r="75" ht="15.0" customHeight="1">
      <c r="B75" s="3">
        <v>6.0</v>
      </c>
      <c r="D75" s="7"/>
      <c r="F75" s="7"/>
    </row>
    <row r="76" ht="15.0" customHeight="1">
      <c r="B76" s="3">
        <v>7.0</v>
      </c>
      <c r="C76" s="3">
        <v>16.0</v>
      </c>
      <c r="D76" s="8">
        <v>0.52</v>
      </c>
      <c r="F76" s="7"/>
    </row>
    <row r="77" ht="15.0" customHeight="1">
      <c r="B77" s="3">
        <v>8.0</v>
      </c>
      <c r="C77" s="3">
        <v>10.0</v>
      </c>
      <c r="D77" s="8">
        <v>0.16</v>
      </c>
      <c r="F77" s="7"/>
    </row>
    <row r="78" ht="15.0" customHeight="1">
      <c r="B78" s="3">
        <v>9.0</v>
      </c>
      <c r="C78" s="3">
        <v>21.0</v>
      </c>
      <c r="D78" s="8">
        <v>0.45</v>
      </c>
      <c r="F78" s="7"/>
    </row>
    <row r="79" ht="15.0" customHeight="1">
      <c r="B79" s="3">
        <v>10.0</v>
      </c>
      <c r="D79" s="7"/>
      <c r="F79" s="7"/>
    </row>
    <row r="80" ht="15.0" customHeight="1">
      <c r="D80" s="7"/>
      <c r="F80" s="7"/>
    </row>
    <row r="81" ht="15.0" customHeight="1">
      <c r="A81" s="1" t="s">
        <v>47</v>
      </c>
      <c r="B81" s="3">
        <v>1.0</v>
      </c>
      <c r="C81" s="3">
        <v>16.0</v>
      </c>
      <c r="D81" s="8">
        <v>0.42</v>
      </c>
      <c r="E81" s="4" t="str">
        <f>AVERAGE(C81:C87)</f>
        <v>13.71428571</v>
      </c>
      <c r="F81" s="7"/>
      <c r="G81" s="7" t="str">
        <f>AVERAGE(D81:D87)</f>
        <v>0.31</v>
      </c>
    </row>
    <row r="82" ht="15.0" customHeight="1">
      <c r="B82" s="3">
        <v>2.0</v>
      </c>
      <c r="C82" s="3">
        <v>11.0</v>
      </c>
      <c r="D82" s="8">
        <v>0.18</v>
      </c>
      <c r="F82" s="7"/>
    </row>
    <row r="83" ht="15.0" customHeight="1">
      <c r="B83" s="3">
        <v>3.0</v>
      </c>
      <c r="C83" s="3">
        <v>17.0</v>
      </c>
      <c r="D83" s="8">
        <v>0.569999999999999</v>
      </c>
      <c r="F83" s="7"/>
    </row>
    <row r="84" ht="15.0" customHeight="1">
      <c r="B84" s="3">
        <v>4.0</v>
      </c>
      <c r="C84" s="3">
        <v>14.0</v>
      </c>
      <c r="D84" s="8">
        <v>0.25</v>
      </c>
      <c r="F84" s="7"/>
    </row>
    <row r="85" ht="15.0" customHeight="1">
      <c r="B85" s="3">
        <v>5.0</v>
      </c>
      <c r="C85" s="3">
        <v>14.0</v>
      </c>
      <c r="D85" s="8">
        <v>0.31</v>
      </c>
      <c r="F85" s="7"/>
    </row>
    <row r="86" ht="15.0" customHeight="1">
      <c r="B86" s="3">
        <v>6.0</v>
      </c>
      <c r="C86" s="3">
        <v>11.0</v>
      </c>
      <c r="D86" s="8">
        <v>0.21</v>
      </c>
      <c r="F86" s="7"/>
    </row>
    <row r="87" ht="15.0" customHeight="1">
      <c r="B87" s="3">
        <v>7.0</v>
      </c>
      <c r="C87" s="3">
        <v>13.0</v>
      </c>
      <c r="D87" s="8">
        <v>0.21</v>
      </c>
      <c r="F87" s="7"/>
    </row>
    <row r="88" ht="15.0" customHeight="1">
      <c r="B88" s="3">
        <v>8.0</v>
      </c>
      <c r="D88" s="7"/>
      <c r="F88" s="7"/>
    </row>
    <row r="89" ht="15.0" customHeight="1">
      <c r="B89" s="3">
        <v>9.0</v>
      </c>
      <c r="D89" s="7"/>
      <c r="F89" s="7"/>
    </row>
    <row r="90" ht="15.0" customHeight="1">
      <c r="B90" s="3">
        <v>10.0</v>
      </c>
      <c r="D90" s="7"/>
      <c r="F90" s="7"/>
    </row>
    <row r="91" ht="15.0" customHeight="1">
      <c r="D91" s="7"/>
      <c r="F91" s="7"/>
    </row>
    <row r="92" ht="15.0" customHeight="1">
      <c r="D92" s="7"/>
      <c r="F92" s="7"/>
    </row>
    <row r="93" ht="15.0" customHeight="1">
      <c r="A93" s="1" t="s">
        <v>48</v>
      </c>
      <c r="B93" s="3">
        <v>1.0</v>
      </c>
      <c r="C93" s="3">
        <v>16.0</v>
      </c>
      <c r="D93" s="8">
        <v>0.38</v>
      </c>
      <c r="E93" s="4" t="str">
        <f>AVERAGE(C93:C102)</f>
        <v>12.2</v>
      </c>
      <c r="F93" s="7" t="str">
        <f>AVERAGE(C93:C102,C104:C112,C115:C124,C126:C135,)</f>
        <v>12.83</v>
      </c>
      <c r="G93" s="7" t="str">
        <f>AVERAGE(D93:D102)</f>
        <v>0.22</v>
      </c>
      <c r="H93" s="7" t="str">
        <f>AVERAGE(D93:D102,D104:D112,D115:D124,D126:D135,)</f>
        <v>0.25</v>
      </c>
      <c r="I93" s="1" t="str">
        <f>COUNTIF(C93:C135, "&gt;0")</f>
        <v>39</v>
      </c>
    </row>
    <row r="94" ht="15.0" customHeight="1">
      <c r="B94" s="3">
        <v>2.0</v>
      </c>
      <c r="C94" s="3">
        <v>14.0</v>
      </c>
      <c r="D94" s="8">
        <v>0.23</v>
      </c>
      <c r="F94" s="7"/>
    </row>
    <row r="95" ht="15.0" customHeight="1">
      <c r="B95" s="3">
        <v>3.0</v>
      </c>
      <c r="C95" s="3">
        <v>12.0</v>
      </c>
      <c r="D95" s="8">
        <v>0.21</v>
      </c>
      <c r="F95" s="7"/>
    </row>
    <row r="96" ht="15.0" customHeight="1">
      <c r="B96" s="3">
        <v>4.0</v>
      </c>
      <c r="C96" s="3">
        <v>11.0</v>
      </c>
      <c r="D96" s="8">
        <v>0.21</v>
      </c>
      <c r="F96" s="7"/>
    </row>
    <row r="97" ht="15.0" customHeight="1">
      <c r="B97" s="3">
        <v>5.0</v>
      </c>
      <c r="C97" s="3">
        <v>16.0</v>
      </c>
      <c r="D97" s="8">
        <v>0.38</v>
      </c>
      <c r="F97" s="7"/>
    </row>
    <row r="98" ht="15.0" customHeight="1">
      <c r="B98" s="3">
        <v>6.0</v>
      </c>
      <c r="C98" s="3">
        <v>11.0</v>
      </c>
      <c r="D98" s="8">
        <v>0.18</v>
      </c>
      <c r="F98" s="7"/>
    </row>
    <row r="99" ht="15.0" customHeight="1">
      <c r="B99" s="3">
        <v>7.0</v>
      </c>
      <c r="C99" s="3">
        <v>12.0</v>
      </c>
      <c r="D99" s="8">
        <v>0.24</v>
      </c>
      <c r="F99" s="7"/>
    </row>
    <row r="100" ht="15.0" customHeight="1">
      <c r="B100" s="3">
        <v>8.0</v>
      </c>
      <c r="C100" s="3">
        <v>9.0</v>
      </c>
      <c r="D100" s="8">
        <v>0.09</v>
      </c>
      <c r="F100" s="7"/>
    </row>
    <row r="101" ht="15.0" customHeight="1">
      <c r="B101" s="3">
        <v>9.0</v>
      </c>
      <c r="C101" s="3">
        <v>7.0</v>
      </c>
      <c r="D101" s="8">
        <v>0.08</v>
      </c>
      <c r="F101" s="7"/>
    </row>
    <row r="102" ht="15.0" customHeight="1">
      <c r="B102" s="3">
        <v>10.0</v>
      </c>
      <c r="C102" s="3">
        <v>14.0</v>
      </c>
      <c r="D102" s="8">
        <v>0.24</v>
      </c>
      <c r="F102" s="7"/>
    </row>
    <row r="103" ht="15.0" customHeight="1">
      <c r="D103" s="7"/>
      <c r="F103" s="7"/>
    </row>
    <row r="104" ht="15.0" customHeight="1">
      <c r="A104" s="1" t="s">
        <v>49</v>
      </c>
      <c r="B104" s="3">
        <v>1.0</v>
      </c>
      <c r="C104" s="3">
        <v>11.0</v>
      </c>
      <c r="D104" s="8">
        <v>0.11</v>
      </c>
      <c r="E104" s="4" t="str">
        <f>AVERAGE(C104:C112)</f>
        <v>12.77777778</v>
      </c>
      <c r="F104" s="7"/>
      <c r="G104" s="7" t="str">
        <f>AVERAGE(D104:D112)</f>
        <v>0.24</v>
      </c>
    </row>
    <row r="105" ht="15.0" customHeight="1">
      <c r="B105" s="3">
        <v>2.0</v>
      </c>
      <c r="C105" s="3">
        <v>16.0</v>
      </c>
      <c r="D105" s="8">
        <v>0.66</v>
      </c>
      <c r="F105" s="7"/>
    </row>
    <row r="106" ht="15.0" customHeight="1">
      <c r="B106" s="3">
        <v>3.0</v>
      </c>
      <c r="C106" s="3">
        <v>14.0</v>
      </c>
      <c r="D106" s="8">
        <v>0.25</v>
      </c>
      <c r="F106" s="7"/>
    </row>
    <row r="107" ht="15.0" customHeight="1">
      <c r="B107" s="3">
        <v>4.0</v>
      </c>
      <c r="C107" s="3">
        <v>11.0</v>
      </c>
      <c r="D107" s="8">
        <v>0.14</v>
      </c>
      <c r="F107" s="7"/>
    </row>
    <row r="108" ht="15.0" customHeight="1">
      <c r="B108" s="3">
        <v>5.0</v>
      </c>
      <c r="C108" s="3">
        <v>12.0</v>
      </c>
      <c r="D108" s="8">
        <v>0.18</v>
      </c>
      <c r="F108" s="7"/>
    </row>
    <row r="109" ht="15.0" customHeight="1">
      <c r="B109" s="3">
        <v>6.0</v>
      </c>
      <c r="C109" s="3">
        <v>11.0</v>
      </c>
      <c r="D109" s="8">
        <v>0.19</v>
      </c>
      <c r="F109" s="7"/>
    </row>
    <row r="110" ht="15.0" customHeight="1">
      <c r="B110" s="3">
        <v>7.0</v>
      </c>
      <c r="C110" s="3">
        <v>14.0</v>
      </c>
      <c r="D110" s="8">
        <v>0.23</v>
      </c>
      <c r="F110" s="7"/>
    </row>
    <row r="111" ht="15.0" customHeight="1">
      <c r="B111" s="3">
        <v>8.0</v>
      </c>
      <c r="C111" s="3">
        <v>13.0</v>
      </c>
      <c r="D111" s="8">
        <v>0.21</v>
      </c>
      <c r="F111" s="7"/>
    </row>
    <row r="112" ht="15.0" customHeight="1">
      <c r="B112" s="3">
        <v>9.0</v>
      </c>
      <c r="C112" s="3">
        <v>13.0</v>
      </c>
      <c r="D112" s="8">
        <v>0.23</v>
      </c>
      <c r="F112" s="7"/>
    </row>
    <row r="113" ht="15.0" customHeight="1">
      <c r="B113" s="3">
        <v>10.0</v>
      </c>
      <c r="D113" s="7"/>
      <c r="F113" s="7"/>
    </row>
    <row r="114" ht="15.0" customHeight="1">
      <c r="D114" s="7"/>
      <c r="F114" s="7"/>
    </row>
    <row r="115" ht="15.0" customHeight="1">
      <c r="A115" s="1" t="s">
        <v>50</v>
      </c>
      <c r="B115" s="3">
        <v>1.0</v>
      </c>
      <c r="C115" s="3">
        <v>13.0</v>
      </c>
      <c r="D115" s="8">
        <v>0.28</v>
      </c>
      <c r="E115" s="4" t="str">
        <f>AVERAGE(C115:C124)</f>
        <v>13.7</v>
      </c>
      <c r="F115" s="7"/>
      <c r="G115" s="7" t="str">
        <f>AVERAGE(D115:D124)</f>
        <v>0.32</v>
      </c>
    </row>
    <row r="116" ht="15.0" customHeight="1">
      <c r="B116" s="3">
        <v>2.0</v>
      </c>
      <c r="C116" s="3">
        <v>11.0</v>
      </c>
      <c r="D116" s="8">
        <v>0.2</v>
      </c>
      <c r="F116" s="7"/>
    </row>
    <row r="117" ht="15.0" customHeight="1">
      <c r="B117" s="3">
        <v>3.0</v>
      </c>
      <c r="C117" s="3">
        <v>11.0</v>
      </c>
      <c r="D117" s="8">
        <v>0.23</v>
      </c>
      <c r="F117" s="7"/>
    </row>
    <row r="118" ht="15.0" customHeight="1">
      <c r="B118" s="3">
        <v>4.0</v>
      </c>
      <c r="C118" s="3">
        <v>15.0</v>
      </c>
      <c r="D118" s="8">
        <v>0.32</v>
      </c>
      <c r="F118" s="7"/>
    </row>
    <row r="119" ht="15.0" customHeight="1">
      <c r="B119" s="3">
        <v>5.0</v>
      </c>
      <c r="C119" s="3">
        <v>17.0</v>
      </c>
      <c r="D119" s="8">
        <v>0.49</v>
      </c>
      <c r="F119" s="7"/>
    </row>
    <row r="120" ht="15.0" customHeight="1">
      <c r="B120" s="3">
        <v>6.0</v>
      </c>
      <c r="C120" s="3">
        <v>11.0</v>
      </c>
      <c r="D120" s="8">
        <v>0.21</v>
      </c>
      <c r="F120" s="7"/>
    </row>
    <row r="121" ht="15.0" customHeight="1">
      <c r="B121" s="3">
        <v>7.0</v>
      </c>
      <c r="C121" s="3">
        <v>15.0</v>
      </c>
      <c r="D121" s="8">
        <v>0.45</v>
      </c>
      <c r="F121" s="7"/>
    </row>
    <row r="122" ht="15.0" customHeight="1">
      <c r="B122" s="3">
        <v>8.0</v>
      </c>
      <c r="C122" s="3">
        <v>14.0</v>
      </c>
      <c r="D122" s="8">
        <v>0.3</v>
      </c>
      <c r="F122" s="7"/>
    </row>
    <row r="123" ht="15.0" customHeight="1">
      <c r="B123" s="3">
        <v>9.0</v>
      </c>
      <c r="C123" s="3">
        <v>17.0</v>
      </c>
      <c r="D123" s="8">
        <v>0.41</v>
      </c>
      <c r="F123" s="7"/>
    </row>
    <row r="124" ht="15.0" customHeight="1">
      <c r="B124" s="3">
        <v>10.0</v>
      </c>
      <c r="C124" s="3">
        <v>13.0</v>
      </c>
      <c r="D124" s="8">
        <v>0.26</v>
      </c>
      <c r="F124" s="7"/>
    </row>
    <row r="125" ht="15.0" customHeight="1">
      <c r="D125" s="7"/>
      <c r="F125" s="7"/>
    </row>
    <row r="126" ht="15.0" customHeight="1">
      <c r="A126" s="1" t="s">
        <v>51</v>
      </c>
      <c r="B126" s="3">
        <v>1.0</v>
      </c>
      <c r="C126" s="3">
        <v>16.0</v>
      </c>
      <c r="D126" s="8">
        <v>0.33</v>
      </c>
      <c r="E126" s="4" t="str">
        <f>AVERAGE(C126:C135)</f>
        <v>13.9</v>
      </c>
      <c r="F126" s="7"/>
      <c r="G126" s="7" t="str">
        <f>AVERAGE(D126:D135)</f>
        <v>0.25</v>
      </c>
    </row>
    <row r="127" ht="15.0" customHeight="1">
      <c r="B127" s="3">
        <v>2.0</v>
      </c>
      <c r="C127" s="3">
        <v>15.0</v>
      </c>
      <c r="D127" s="8">
        <v>0.31</v>
      </c>
      <c r="F127" s="7"/>
    </row>
    <row r="128" ht="15.0" customHeight="1">
      <c r="B128" s="3">
        <v>3.0</v>
      </c>
      <c r="C128" s="3">
        <v>12.0</v>
      </c>
      <c r="D128" s="8">
        <v>0.18</v>
      </c>
      <c r="F128" s="7"/>
    </row>
    <row r="129" ht="15.0" customHeight="1">
      <c r="B129" s="3">
        <v>4.0</v>
      </c>
      <c r="C129" s="3">
        <v>15.0</v>
      </c>
      <c r="D129" s="8">
        <v>0.27</v>
      </c>
      <c r="F129" s="7"/>
    </row>
    <row r="130" ht="15.0" customHeight="1">
      <c r="B130" s="3">
        <v>5.0</v>
      </c>
      <c r="C130" s="3">
        <v>13.0</v>
      </c>
      <c r="D130" s="8">
        <v>0.25</v>
      </c>
      <c r="F130" s="7"/>
    </row>
    <row r="131" ht="15.0" customHeight="1">
      <c r="B131" s="3">
        <v>6.0</v>
      </c>
      <c r="C131" s="3">
        <v>11.0</v>
      </c>
      <c r="D131" s="8">
        <v>0.18</v>
      </c>
      <c r="F131" s="7"/>
    </row>
    <row r="132" ht="15.0" customHeight="1">
      <c r="B132" s="3">
        <v>7.0</v>
      </c>
      <c r="C132" s="3">
        <v>17.0</v>
      </c>
      <c r="D132" s="8">
        <v>0.37</v>
      </c>
      <c r="F132" s="7"/>
    </row>
    <row r="133" ht="15.0" customHeight="1">
      <c r="B133" s="3">
        <v>8.0</v>
      </c>
      <c r="C133" s="3">
        <v>12.0</v>
      </c>
      <c r="D133" s="8">
        <v>0.16</v>
      </c>
      <c r="F133" s="7"/>
    </row>
    <row r="134" ht="15.0" customHeight="1">
      <c r="B134" s="3">
        <v>9.0</v>
      </c>
      <c r="C134" s="3">
        <v>15.0</v>
      </c>
      <c r="D134" s="8">
        <v>0.25</v>
      </c>
      <c r="F134" s="7"/>
    </row>
    <row r="135" ht="15.0" customHeight="1">
      <c r="B135" s="3">
        <v>10.0</v>
      </c>
      <c r="C135" s="3">
        <v>13.0</v>
      </c>
      <c r="D135" s="8">
        <v>0.18</v>
      </c>
      <c r="F135" s="7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75"/>
  <cols>
    <col customWidth="1" min="1" max="1" width="22.88"/>
    <col customWidth="1" min="2" max="2" width="9.38"/>
    <col customWidth="1" min="3" max="22" width="7.63"/>
  </cols>
  <sheetData>
    <row r="1" ht="15.0" customHeight="1">
      <c r="A1" s="1" t="s">
        <v>52</v>
      </c>
    </row>
    <row r="2" ht="15.0" customHeight="1">
      <c r="A2" s="1" t="s">
        <v>53</v>
      </c>
    </row>
    <row r="3" ht="15.0" customHeight="1"/>
    <row r="4" ht="15.0" customHeight="1">
      <c r="B4" s="9"/>
    </row>
    <row r="5" ht="15.0" customHeight="1">
      <c r="A5" s="1" t="s">
        <v>33</v>
      </c>
      <c r="B5" s="1" t="s">
        <v>1</v>
      </c>
      <c r="C5" s="1" t="s">
        <v>2</v>
      </c>
      <c r="D5" s="1" t="s">
        <v>3</v>
      </c>
    </row>
    <row r="6" ht="15.0" customHeight="1">
      <c r="A6" s="2">
        <v>41627.0</v>
      </c>
      <c r="B6" s="3">
        <v>17.4186</v>
      </c>
      <c r="C6" s="3">
        <v>12.71186</v>
      </c>
      <c r="D6" s="3">
        <v>14.96</v>
      </c>
    </row>
    <row r="7" ht="15.0" customHeight="1">
      <c r="A7" s="2">
        <v>41668.0</v>
      </c>
      <c r="B7" s="3">
        <v>15.7727272727272</v>
      </c>
      <c r="C7" s="3">
        <v>12.8249999999999</v>
      </c>
      <c r="D7" s="3">
        <v>14.6969696969696</v>
      </c>
    </row>
    <row r="8" ht="15.0" customHeight="1">
      <c r="A8" s="1" t="s">
        <v>34</v>
      </c>
    </row>
    <row r="9" ht="15.0" customHeight="1">
      <c r="A9" s="2">
        <v>41627.0</v>
      </c>
      <c r="B9" s="10">
        <v>0.479999999999999</v>
      </c>
      <c r="C9" s="10">
        <v>0.211186440677966</v>
      </c>
      <c r="D9" s="10">
        <v>0.3028</v>
      </c>
    </row>
    <row r="10" ht="15.0" customHeight="1">
      <c r="A10" s="2">
        <v>41668.0</v>
      </c>
      <c r="B10" s="3">
        <v>0.431818181818181</v>
      </c>
      <c r="C10" s="3">
        <v>0.25175</v>
      </c>
      <c r="D10" s="3">
        <v>0.356060606060606</v>
      </c>
    </row>
    <row r="11" ht="15.0" customHeight="1">
      <c r="A11" s="1" t="s">
        <v>54</v>
      </c>
    </row>
    <row r="12" ht="15.0" customHeight="1">
      <c r="A12" s="2">
        <v>41627.0</v>
      </c>
      <c r="B12" s="3">
        <v>47.7083299999999</v>
      </c>
      <c r="C12" s="3">
        <v>23.33333</v>
      </c>
      <c r="D12" s="3">
        <v>37.5</v>
      </c>
    </row>
    <row r="13" ht="15.0" customHeight="1">
      <c r="A13" s="2">
        <v>41668.0</v>
      </c>
      <c r="B13" s="1" t="str">
        <f>(0.564705882352941*100)</f>
        <v>56.47058824</v>
      </c>
      <c r="C13" s="1" t="str">
        <f>0.300578034682081*100</f>
        <v>30.05780347</v>
      </c>
      <c r="D13" s="1" t="str">
        <f>0.372340425531915*100</f>
        <v>37.23404255</v>
      </c>
    </row>
    <row r="14" ht="15.0" customHeight="1">
      <c r="A14" s="1" t="s">
        <v>23</v>
      </c>
    </row>
    <row r="15" ht="15.0" customHeight="1">
      <c r="A15" s="2">
        <v>41627.0</v>
      </c>
      <c r="B15" s="10">
        <v>63.0</v>
      </c>
      <c r="C15" s="3">
        <v>140.0</v>
      </c>
      <c r="D15" s="3">
        <v>84.0</v>
      </c>
    </row>
    <row r="16" ht="15.0" customHeight="1">
      <c r="A16" s="2">
        <v>41668.0</v>
      </c>
      <c r="B16" s="3">
        <v>81.0</v>
      </c>
      <c r="C16" s="3">
        <v>195.0</v>
      </c>
      <c r="D16" s="3">
        <v>112.0</v>
      </c>
    </row>
    <row r="17" ht="15.0" customHeight="1"/>
    <row r="18" ht="15.0" customHeight="1"/>
    <row r="19" ht="15.0" customHeight="1"/>
    <row r="20" ht="15.0" customHeight="1"/>
    <row r="21" ht="15.0" customHeight="1"/>
    <row r="22" ht="15.0" customHeight="1"/>
    <row r="23" ht="15.0" customHeight="1"/>
    <row r="24" ht="15.0" customHeight="1"/>
    <row r="25" ht="15.0" customHeight="1"/>
    <row r="26" ht="15.0" customHeight="1"/>
    <row r="27" ht="15.0" customHeight="1"/>
    <row r="28" ht="15.0" customHeight="1"/>
    <row r="29" ht="15.0" customHeight="1"/>
    <row r="30" ht="15.0" customHeight="1"/>
    <row r="31" ht="15.0" customHeight="1"/>
    <row r="32" ht="15.0" customHeight="1"/>
    <row r="33" ht="15.0" customHeight="1"/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75"/>
  <cols>
    <col customWidth="1" min="1" max="1" width="7.63"/>
    <col customWidth="1" min="2" max="2" width="8.5"/>
    <col customWidth="1" min="3" max="3" width="7.63"/>
    <col customWidth="1" min="4" max="4" width="11.5"/>
    <col customWidth="1" min="5" max="5" width="11.13"/>
    <col customWidth="1" min="6" max="6" width="7.63"/>
  </cols>
  <sheetData>
    <row r="1" ht="15.0" customHeight="1">
      <c r="A1" s="1" t="s">
        <v>0</v>
      </c>
      <c r="B1" s="2">
        <v>41668.0</v>
      </c>
    </row>
    <row r="2" ht="15.0" customHeight="1">
      <c r="A2" s="1" t="s">
        <v>31</v>
      </c>
      <c r="B2" s="9" t="s">
        <v>32</v>
      </c>
      <c r="C2" s="1" t="s">
        <v>55</v>
      </c>
      <c r="D2" s="1" t="s">
        <v>35</v>
      </c>
      <c r="E2" s="1" t="s">
        <v>36</v>
      </c>
    </row>
    <row r="3" ht="15.0" customHeight="1">
      <c r="A3" s="1" t="s">
        <v>4</v>
      </c>
      <c r="B3" s="3">
        <v>1.0</v>
      </c>
      <c r="C3" s="3">
        <v>11.0</v>
      </c>
      <c r="D3" s="4" t="str">
        <f>AVERAGE(C3:C17)</f>
        <v>12</v>
      </c>
      <c r="E3" s="4" t="str">
        <f>AVERAGE(C3:C17,C19:C41,C43:C58,C60:C79)</f>
        <v>12.7972973</v>
      </c>
    </row>
    <row r="4" ht="15.0" customHeight="1">
      <c r="B4" s="3">
        <v>2.0</v>
      </c>
      <c r="C4" s="3">
        <v>14.0</v>
      </c>
    </row>
    <row r="5" ht="15.0" customHeight="1">
      <c r="B5" s="3">
        <v>3.0</v>
      </c>
      <c r="C5" s="3">
        <v>13.0</v>
      </c>
    </row>
    <row r="6" ht="15.0" customHeight="1">
      <c r="B6" s="3">
        <v>4.0</v>
      </c>
      <c r="C6" s="3">
        <v>10.0</v>
      </c>
    </row>
    <row r="7" ht="15.0" customHeight="1">
      <c r="B7" s="3">
        <v>5.0</v>
      </c>
      <c r="C7" s="3">
        <v>14.0</v>
      </c>
    </row>
    <row r="8" ht="15.0" customHeight="1">
      <c r="B8" s="3">
        <v>6.0</v>
      </c>
      <c r="C8" s="3">
        <v>15.0</v>
      </c>
    </row>
    <row r="9" ht="15.0" customHeight="1">
      <c r="B9" s="3">
        <v>7.0</v>
      </c>
      <c r="C9" s="3">
        <v>10.0</v>
      </c>
    </row>
    <row r="10" ht="15.0" customHeight="1">
      <c r="B10" s="3">
        <v>8.0</v>
      </c>
      <c r="C10" s="3">
        <v>16.0</v>
      </c>
    </row>
    <row r="11" ht="15.0" customHeight="1">
      <c r="B11" s="3">
        <v>9.0</v>
      </c>
      <c r="C11" s="3">
        <v>10.0</v>
      </c>
    </row>
    <row r="12" ht="15.0" customHeight="1">
      <c r="B12" s="3">
        <v>10.0</v>
      </c>
      <c r="C12" s="3">
        <v>13.0</v>
      </c>
    </row>
    <row r="13" ht="15.0" customHeight="1">
      <c r="B13" s="3">
        <v>11.0</v>
      </c>
      <c r="C13" s="3">
        <v>10.0</v>
      </c>
    </row>
    <row r="14" ht="15.0" customHeight="1">
      <c r="B14" s="3">
        <v>12.0</v>
      </c>
      <c r="C14" s="3">
        <v>9.0</v>
      </c>
    </row>
    <row r="15" ht="15.0" customHeight="1">
      <c r="B15" s="3">
        <v>13.0</v>
      </c>
      <c r="C15" s="3">
        <v>11.0</v>
      </c>
    </row>
    <row r="16" ht="15.0" customHeight="1">
      <c r="B16" s="3">
        <v>14.0</v>
      </c>
      <c r="C16" s="3">
        <v>9.0</v>
      </c>
    </row>
    <row r="17" ht="15.0" customHeight="1">
      <c r="B17" s="3">
        <v>15.0</v>
      </c>
      <c r="C17" s="3">
        <v>15.0</v>
      </c>
    </row>
    <row r="18" ht="15.0" customHeight="1"/>
    <row r="19" ht="15.0" customHeight="1">
      <c r="A19" s="1" t="s">
        <v>5</v>
      </c>
      <c r="B19" s="3">
        <v>1.0</v>
      </c>
      <c r="C19" s="3">
        <v>12.0</v>
      </c>
      <c r="D19" s="4" t="str">
        <f>AVERAGE(C19:C41)</f>
        <v>12.43478261</v>
      </c>
    </row>
    <row r="20" ht="15.0" customHeight="1">
      <c r="B20" s="3">
        <v>2.0</v>
      </c>
      <c r="C20" s="3">
        <v>11.0</v>
      </c>
    </row>
    <row r="21" ht="15.0" customHeight="1">
      <c r="B21" s="3">
        <v>3.0</v>
      </c>
      <c r="C21" s="3">
        <v>16.0</v>
      </c>
    </row>
    <row r="22" ht="15.0" customHeight="1">
      <c r="B22" s="3">
        <v>4.0</v>
      </c>
      <c r="C22" s="3">
        <v>11.0</v>
      </c>
    </row>
    <row r="23" ht="15.0" customHeight="1">
      <c r="B23" s="3">
        <v>5.0</v>
      </c>
      <c r="C23" s="3">
        <v>13.0</v>
      </c>
    </row>
    <row r="24" ht="15.0" customHeight="1">
      <c r="B24" s="3">
        <v>6.0</v>
      </c>
      <c r="C24" s="3">
        <v>18.0</v>
      </c>
    </row>
    <row r="25" ht="15.0" customHeight="1">
      <c r="B25" s="3">
        <v>7.0</v>
      </c>
      <c r="C25" s="3">
        <v>16.0</v>
      </c>
    </row>
    <row r="26" ht="15.0" customHeight="1">
      <c r="B26" s="3">
        <v>8.0</v>
      </c>
      <c r="C26" s="3">
        <v>11.0</v>
      </c>
    </row>
    <row r="27" ht="15.0" customHeight="1">
      <c r="B27" s="3">
        <v>9.0</v>
      </c>
      <c r="C27" s="3">
        <v>11.0</v>
      </c>
    </row>
    <row r="28" ht="15.0" customHeight="1">
      <c r="B28" s="3">
        <v>10.0</v>
      </c>
      <c r="C28" s="3">
        <v>12.0</v>
      </c>
    </row>
    <row r="29" ht="15.0" customHeight="1">
      <c r="B29" s="3">
        <v>11.0</v>
      </c>
      <c r="C29" s="3">
        <v>15.0</v>
      </c>
    </row>
    <row r="30" ht="15.0" customHeight="1">
      <c r="B30" s="3">
        <v>12.0</v>
      </c>
      <c r="C30" s="3">
        <v>15.0</v>
      </c>
    </row>
    <row r="31" ht="15.0" customHeight="1">
      <c r="B31" s="3">
        <v>13.0</v>
      </c>
      <c r="C31" s="3">
        <v>12.0</v>
      </c>
    </row>
    <row r="32" ht="15.0" customHeight="1">
      <c r="B32" s="3">
        <v>14.0</v>
      </c>
      <c r="C32" s="3">
        <v>11.0</v>
      </c>
    </row>
    <row r="33" ht="15.0" customHeight="1">
      <c r="B33" s="3">
        <v>15.0</v>
      </c>
      <c r="C33" s="3">
        <v>12.0</v>
      </c>
    </row>
    <row r="34" ht="15.0" customHeight="1">
      <c r="B34" s="3">
        <v>16.0</v>
      </c>
      <c r="C34" s="3">
        <v>13.0</v>
      </c>
    </row>
    <row r="35" ht="15.0" customHeight="1">
      <c r="B35" s="3">
        <v>17.0</v>
      </c>
      <c r="C35" s="3">
        <v>12.0</v>
      </c>
    </row>
    <row r="36" ht="15.0" customHeight="1">
      <c r="B36" s="3">
        <v>18.0</v>
      </c>
      <c r="C36" s="3">
        <v>10.0</v>
      </c>
    </row>
    <row r="37" ht="15.0" customHeight="1">
      <c r="B37" s="3">
        <v>19.0</v>
      </c>
      <c r="C37" s="3">
        <v>12.0</v>
      </c>
    </row>
    <row r="38" ht="15.0" customHeight="1">
      <c r="B38" s="3">
        <v>20.0</v>
      </c>
      <c r="C38" s="3">
        <v>12.0</v>
      </c>
    </row>
    <row r="39" ht="15.0" customHeight="1">
      <c r="B39" s="3">
        <v>21.0</v>
      </c>
      <c r="C39" s="3">
        <v>8.0</v>
      </c>
    </row>
    <row r="40" ht="15.0" customHeight="1">
      <c r="B40" s="3">
        <v>22.0</v>
      </c>
      <c r="C40" s="3">
        <v>11.0</v>
      </c>
    </row>
    <row r="41" ht="15.0" customHeight="1">
      <c r="B41" s="3">
        <v>23.0</v>
      </c>
      <c r="C41" s="3">
        <v>12.0</v>
      </c>
    </row>
    <row r="42" ht="15.0" customHeight="1"/>
    <row r="43" ht="15.0" customHeight="1">
      <c r="A43" s="1" t="s">
        <v>6</v>
      </c>
      <c r="B43" s="3">
        <v>1.0</v>
      </c>
      <c r="C43" s="3">
        <v>13.0</v>
      </c>
      <c r="D43" s="4" t="str">
        <f>AVERAGE(C43:C58)</f>
        <v>13.5</v>
      </c>
    </row>
    <row r="44" ht="15.0" customHeight="1">
      <c r="B44" s="3">
        <v>2.0</v>
      </c>
      <c r="C44" s="3">
        <v>19.0</v>
      </c>
    </row>
    <row r="45" ht="15.0" customHeight="1">
      <c r="B45" s="3">
        <v>3.0</v>
      </c>
      <c r="C45" s="3">
        <v>14.0</v>
      </c>
    </row>
    <row r="46" ht="15.0" customHeight="1">
      <c r="B46" s="3">
        <v>4.0</v>
      </c>
      <c r="C46" s="3">
        <v>11.0</v>
      </c>
    </row>
    <row r="47" ht="15.0" customHeight="1">
      <c r="B47" s="3">
        <v>5.0</v>
      </c>
      <c r="C47" s="3">
        <v>15.0</v>
      </c>
    </row>
    <row r="48" ht="15.0" customHeight="1">
      <c r="B48" s="3">
        <v>6.0</v>
      </c>
      <c r="C48" s="3">
        <v>9.0</v>
      </c>
    </row>
    <row r="49" ht="15.0" customHeight="1">
      <c r="B49" s="3">
        <v>7.0</v>
      </c>
      <c r="C49" s="3">
        <v>19.0</v>
      </c>
    </row>
    <row r="50" ht="15.0" customHeight="1">
      <c r="B50" s="3">
        <v>8.0</v>
      </c>
      <c r="C50" s="3">
        <v>11.0</v>
      </c>
    </row>
    <row r="51" ht="15.0" customHeight="1">
      <c r="B51" s="3">
        <v>9.0</v>
      </c>
      <c r="C51" s="3">
        <v>10.0</v>
      </c>
    </row>
    <row r="52" ht="15.0" customHeight="1">
      <c r="B52" s="3">
        <v>10.0</v>
      </c>
      <c r="C52" s="3">
        <v>11.0</v>
      </c>
    </row>
    <row r="53" ht="15.0" customHeight="1">
      <c r="B53" s="3">
        <v>11.0</v>
      </c>
      <c r="C53" s="3">
        <v>12.0</v>
      </c>
    </row>
    <row r="54" ht="15.0" customHeight="1">
      <c r="B54" s="3">
        <v>12.0</v>
      </c>
      <c r="C54" s="3">
        <v>16.0</v>
      </c>
    </row>
    <row r="55" ht="15.0" customHeight="1">
      <c r="B55" s="3">
        <v>13.0</v>
      </c>
      <c r="C55" s="3">
        <v>16.0</v>
      </c>
    </row>
    <row r="56" ht="15.0" customHeight="1">
      <c r="B56" s="3">
        <v>14.0</v>
      </c>
      <c r="C56" s="3">
        <v>18.0</v>
      </c>
    </row>
    <row r="57" ht="15.0" customHeight="1">
      <c r="B57" s="3">
        <v>15.0</v>
      </c>
      <c r="C57" s="3">
        <v>10.0</v>
      </c>
    </row>
    <row r="58" ht="15.0" customHeight="1">
      <c r="B58" s="3">
        <v>16.0</v>
      </c>
      <c r="C58" s="3">
        <v>12.0</v>
      </c>
    </row>
    <row r="59" ht="15.0" customHeight="1"/>
    <row r="60" ht="15.0" customHeight="1">
      <c r="A60" s="1" t="s">
        <v>7</v>
      </c>
      <c r="B60" s="3">
        <v>1.0</v>
      </c>
      <c r="C60" s="3">
        <v>18.0</v>
      </c>
      <c r="D60" s="4" t="str">
        <f>AVERAGE(C60:C79)</f>
        <v>13.25</v>
      </c>
    </row>
    <row r="61" ht="15.0" customHeight="1">
      <c r="B61" s="3">
        <v>2.0</v>
      </c>
      <c r="C61" s="3">
        <v>12.0</v>
      </c>
    </row>
    <row r="62" ht="15.0" customHeight="1">
      <c r="B62" s="3">
        <v>3.0</v>
      </c>
      <c r="C62" s="3">
        <v>18.0</v>
      </c>
    </row>
    <row r="63" ht="15.0" customHeight="1">
      <c r="B63" s="3">
        <v>4.0</v>
      </c>
      <c r="C63" s="3">
        <v>12.0</v>
      </c>
    </row>
    <row r="64" ht="15.0" customHeight="1">
      <c r="B64" s="3">
        <v>5.0</v>
      </c>
      <c r="C64" s="3">
        <v>11.0</v>
      </c>
    </row>
    <row r="65" ht="15.0" customHeight="1">
      <c r="B65" s="3">
        <v>6.0</v>
      </c>
      <c r="C65" s="3">
        <v>18.0</v>
      </c>
    </row>
    <row r="66" ht="15.0" customHeight="1">
      <c r="B66" s="3">
        <v>7.0</v>
      </c>
      <c r="C66" s="3">
        <v>18.0</v>
      </c>
    </row>
    <row r="67" ht="15.0" customHeight="1">
      <c r="B67" s="3">
        <v>8.0</v>
      </c>
      <c r="C67" s="3">
        <v>13.0</v>
      </c>
    </row>
    <row r="68" ht="15.0" customHeight="1">
      <c r="B68" s="3">
        <v>9.0</v>
      </c>
      <c r="C68" s="3">
        <v>14.0</v>
      </c>
    </row>
    <row r="69" ht="15.0" customHeight="1">
      <c r="B69" s="3">
        <v>10.0</v>
      </c>
      <c r="C69" s="3">
        <v>17.0</v>
      </c>
    </row>
    <row r="70" ht="15.0" customHeight="1">
      <c r="B70" s="3">
        <v>11.0</v>
      </c>
      <c r="C70" s="3">
        <v>12.0</v>
      </c>
    </row>
    <row r="71" ht="15.0" customHeight="1">
      <c r="B71" s="3">
        <v>12.0</v>
      </c>
      <c r="C71" s="3">
        <v>10.0</v>
      </c>
    </row>
    <row r="72" ht="15.0" customHeight="1">
      <c r="B72" s="3">
        <v>13.0</v>
      </c>
      <c r="C72" s="3">
        <v>11.0</v>
      </c>
    </row>
    <row r="73" ht="15.0" customHeight="1">
      <c r="B73" s="3">
        <v>14.0</v>
      </c>
      <c r="C73" s="3">
        <v>12.0</v>
      </c>
    </row>
    <row r="74" ht="15.0" customHeight="1">
      <c r="B74" s="3">
        <v>15.0</v>
      </c>
      <c r="C74" s="3">
        <v>11.0</v>
      </c>
    </row>
    <row r="75" ht="15.0" customHeight="1">
      <c r="B75" s="3">
        <v>16.0</v>
      </c>
      <c r="C75" s="3">
        <v>12.0</v>
      </c>
    </row>
    <row r="76" ht="15.0" customHeight="1">
      <c r="B76" s="3">
        <v>17.0</v>
      </c>
      <c r="C76" s="3">
        <v>9.0</v>
      </c>
    </row>
    <row r="77" ht="15.0" customHeight="1">
      <c r="B77" s="3">
        <v>18.0</v>
      </c>
      <c r="C77" s="3">
        <v>16.0</v>
      </c>
    </row>
    <row r="78" ht="15.0" customHeight="1">
      <c r="B78" s="3">
        <v>19.0</v>
      </c>
      <c r="C78" s="3">
        <v>11.0</v>
      </c>
    </row>
    <row r="79" ht="15.0" customHeight="1">
      <c r="B79" s="3">
        <v>20.0</v>
      </c>
      <c r="C79" s="3">
        <v>10.0</v>
      </c>
    </row>
    <row r="80" ht="15.0" customHeight="1"/>
    <row r="81" ht="15.0" customHeight="1">
      <c r="A81" s="1" t="s">
        <v>9</v>
      </c>
      <c r="B81" s="3">
        <v>1.0</v>
      </c>
      <c r="C81" s="3">
        <v>13.0</v>
      </c>
      <c r="D81" s="4" t="str">
        <f>AVERAGE(C81:C94)</f>
        <v>12.14285714</v>
      </c>
      <c r="E81" s="4" t="str">
        <f>AVERAGE(C81:C94,C96:C110,C112:C116,C118:C128)</f>
        <v>12.11111111</v>
      </c>
    </row>
    <row r="82" ht="15.0" customHeight="1">
      <c r="B82" s="3">
        <v>2.0</v>
      </c>
      <c r="C82" s="3">
        <v>14.0</v>
      </c>
    </row>
    <row r="83" ht="15.0" customHeight="1">
      <c r="B83" s="3">
        <v>3.0</v>
      </c>
      <c r="C83" s="3">
        <v>8.0</v>
      </c>
    </row>
    <row r="84" ht="15.0" customHeight="1">
      <c r="B84" s="3">
        <v>4.0</v>
      </c>
      <c r="C84" s="3">
        <v>16.0</v>
      </c>
    </row>
    <row r="85" ht="15.0" customHeight="1">
      <c r="B85" s="3">
        <v>5.0</v>
      </c>
      <c r="C85" s="3">
        <v>13.0</v>
      </c>
    </row>
    <row r="86" ht="15.0" customHeight="1">
      <c r="B86" s="3">
        <v>6.0</v>
      </c>
      <c r="C86" s="3">
        <v>14.0</v>
      </c>
    </row>
    <row r="87" ht="15.0" customHeight="1">
      <c r="B87" s="3">
        <v>7.0</v>
      </c>
      <c r="C87" s="3">
        <v>11.0</v>
      </c>
    </row>
    <row r="88" ht="15.0" customHeight="1">
      <c r="B88" s="3">
        <v>8.0</v>
      </c>
      <c r="C88" s="3">
        <v>12.0</v>
      </c>
    </row>
    <row r="89" ht="15.0" customHeight="1">
      <c r="B89" s="3">
        <v>9.0</v>
      </c>
      <c r="C89" s="3">
        <v>14.0</v>
      </c>
    </row>
    <row r="90" ht="15.0" customHeight="1">
      <c r="B90" s="3">
        <v>10.0</v>
      </c>
      <c r="C90" s="3">
        <v>10.0</v>
      </c>
    </row>
    <row r="91" ht="15.0" customHeight="1">
      <c r="B91" s="3">
        <v>11.0</v>
      </c>
      <c r="C91" s="3">
        <v>8.0</v>
      </c>
    </row>
    <row r="92" ht="15.0" customHeight="1">
      <c r="B92" s="3">
        <v>12.0</v>
      </c>
      <c r="C92" s="3">
        <v>11.0</v>
      </c>
    </row>
    <row r="93" ht="15.0" customHeight="1">
      <c r="B93" s="3">
        <v>13.0</v>
      </c>
      <c r="C93" s="3">
        <v>12.0</v>
      </c>
    </row>
    <row r="94" ht="15.0" customHeight="1">
      <c r="B94" s="3">
        <v>14.0</v>
      </c>
      <c r="C94" s="3">
        <v>14.0</v>
      </c>
    </row>
    <row r="95" ht="15.0" customHeight="1"/>
    <row r="96" ht="15.0" customHeight="1">
      <c r="A96" s="1" t="s">
        <v>10</v>
      </c>
      <c r="B96" s="3">
        <v>1.0</v>
      </c>
      <c r="C96" s="3">
        <v>12.0</v>
      </c>
      <c r="D96" s="4" t="str">
        <f>AVERAGE(C96:C110)</f>
        <v>11.93333333</v>
      </c>
    </row>
    <row r="97" ht="15.0" customHeight="1">
      <c r="B97" s="3">
        <v>2.0</v>
      </c>
      <c r="C97" s="3">
        <v>14.0</v>
      </c>
    </row>
    <row r="98" ht="15.0" customHeight="1">
      <c r="B98" s="3">
        <v>3.0</v>
      </c>
      <c r="C98" s="3">
        <v>12.0</v>
      </c>
    </row>
    <row r="99" ht="15.0" customHeight="1">
      <c r="B99" s="3">
        <v>4.0</v>
      </c>
      <c r="C99" s="3">
        <v>13.0</v>
      </c>
    </row>
    <row r="100" ht="15.0" customHeight="1">
      <c r="B100" s="3">
        <v>5.0</v>
      </c>
      <c r="C100" s="3">
        <v>14.0</v>
      </c>
    </row>
    <row r="101" ht="15.0" customHeight="1">
      <c r="B101" s="3">
        <v>6.0</v>
      </c>
      <c r="C101" s="3">
        <v>7.0</v>
      </c>
    </row>
    <row r="102" ht="15.0" customHeight="1">
      <c r="B102" s="3">
        <v>7.0</v>
      </c>
      <c r="C102" s="3">
        <v>9.0</v>
      </c>
    </row>
    <row r="103" ht="15.0" customHeight="1">
      <c r="B103" s="3">
        <v>8.0</v>
      </c>
      <c r="C103" s="3">
        <v>12.0</v>
      </c>
    </row>
    <row r="104" ht="15.0" customHeight="1">
      <c r="B104" s="3">
        <v>9.0</v>
      </c>
      <c r="C104" s="3">
        <v>12.0</v>
      </c>
    </row>
    <row r="105" ht="15.0" customHeight="1">
      <c r="B105" s="3">
        <v>10.0</v>
      </c>
      <c r="C105" s="3">
        <v>12.0</v>
      </c>
    </row>
    <row r="106" ht="15.0" customHeight="1">
      <c r="B106" s="3">
        <v>11.0</v>
      </c>
      <c r="C106" s="3">
        <v>10.0</v>
      </c>
    </row>
    <row r="107" ht="15.0" customHeight="1">
      <c r="B107" s="3">
        <v>12.0</v>
      </c>
      <c r="C107" s="3">
        <v>11.0</v>
      </c>
    </row>
    <row r="108" ht="15.0" customHeight="1">
      <c r="B108" s="3">
        <v>13.0</v>
      </c>
      <c r="C108" s="3">
        <v>13.0</v>
      </c>
    </row>
    <row r="109" ht="15.0" customHeight="1">
      <c r="B109" s="3">
        <v>14.0</v>
      </c>
      <c r="C109" s="3">
        <v>16.0</v>
      </c>
    </row>
    <row r="110" ht="15.0" customHeight="1">
      <c r="B110" s="3">
        <v>15.0</v>
      </c>
      <c r="C110" s="3">
        <v>12.0</v>
      </c>
    </row>
    <row r="111" ht="15.0" customHeight="1"/>
    <row r="112" ht="15.0" customHeight="1">
      <c r="A112" s="1" t="s">
        <v>11</v>
      </c>
      <c r="B112" s="3">
        <v>1.0</v>
      </c>
      <c r="C112" s="3">
        <v>16.0</v>
      </c>
      <c r="D112" s="4" t="str">
        <f>AVERAGE(C112:C116)</f>
        <v>13</v>
      </c>
    </row>
    <row r="113" ht="15.0" customHeight="1">
      <c r="B113" s="3">
        <v>2.0</v>
      </c>
      <c r="C113" s="3">
        <v>13.0</v>
      </c>
    </row>
    <row r="114" ht="15.0" customHeight="1">
      <c r="B114" s="3">
        <v>3.0</v>
      </c>
      <c r="C114" s="3">
        <v>10.0</v>
      </c>
    </row>
    <row r="115" ht="15.0" customHeight="1">
      <c r="B115" s="3">
        <v>4.0</v>
      </c>
      <c r="C115" s="3">
        <v>13.0</v>
      </c>
    </row>
    <row r="116" ht="15.0" customHeight="1">
      <c r="B116" s="3">
        <v>5.0</v>
      </c>
      <c r="C116" s="3">
        <v>13.0</v>
      </c>
    </row>
    <row r="117" ht="15.0" customHeight="1"/>
    <row r="118" ht="15.0" customHeight="1">
      <c r="A118" s="1" t="s">
        <v>12</v>
      </c>
      <c r="B118" s="3">
        <v>1.0</v>
      </c>
      <c r="C118" s="3">
        <v>15.0</v>
      </c>
      <c r="D118" s="4" t="str">
        <f>AVERAGE(C118:C128)</f>
        <v>11.90909091</v>
      </c>
    </row>
    <row r="119" ht="15.0" customHeight="1">
      <c r="B119" s="3">
        <v>2.0</v>
      </c>
      <c r="C119" s="3">
        <v>14.0</v>
      </c>
    </row>
    <row r="120" ht="15.0" customHeight="1">
      <c r="B120" s="3">
        <v>3.0</v>
      </c>
      <c r="C120" s="3">
        <v>8.0</v>
      </c>
    </row>
    <row r="121" ht="15.0" customHeight="1">
      <c r="B121" s="3">
        <v>4.0</v>
      </c>
      <c r="C121" s="3">
        <v>13.0</v>
      </c>
    </row>
    <row r="122" ht="15.0" customHeight="1">
      <c r="B122" s="3">
        <v>5.0</v>
      </c>
      <c r="C122" s="3">
        <v>11.0</v>
      </c>
    </row>
    <row r="123" ht="15.0" customHeight="1">
      <c r="B123" s="3">
        <v>6.0</v>
      </c>
      <c r="C123" s="3">
        <v>11.0</v>
      </c>
    </row>
    <row r="124" ht="15.0" customHeight="1">
      <c r="B124" s="3">
        <v>7.0</v>
      </c>
      <c r="C124" s="3">
        <v>16.0</v>
      </c>
    </row>
    <row r="125" ht="15.0" customHeight="1">
      <c r="B125" s="3">
        <v>8.0</v>
      </c>
      <c r="C125" s="3">
        <v>11.0</v>
      </c>
    </row>
    <row r="126" ht="15.0" customHeight="1">
      <c r="B126" s="3">
        <v>9.0</v>
      </c>
      <c r="C126" s="3">
        <v>11.0</v>
      </c>
    </row>
    <row r="127" ht="15.0" customHeight="1">
      <c r="B127" s="3">
        <v>10.0</v>
      </c>
      <c r="C127" s="3">
        <v>10.0</v>
      </c>
    </row>
    <row r="128" ht="15.0" customHeight="1">
      <c r="B128" s="3">
        <v>11.0</v>
      </c>
      <c r="C128" s="3">
        <v>11.0</v>
      </c>
    </row>
    <row r="129" ht="15.0" customHeight="1"/>
    <row r="130" ht="15.0" customHeight="1">
      <c r="A130" s="1" t="s">
        <v>13</v>
      </c>
      <c r="B130" s="3">
        <v>1.0</v>
      </c>
      <c r="C130" s="3">
        <v>12.0</v>
      </c>
      <c r="D130" s="4" t="str">
        <f>AVERAGE(C130:C138)</f>
        <v>10.88888889</v>
      </c>
      <c r="E130" s="4" t="str">
        <f>AVERAGE(C130:C138,C140:C164,C166:C182,C184:C195)</f>
        <v>11.65079365</v>
      </c>
    </row>
    <row r="131" ht="15.0" customHeight="1">
      <c r="B131" s="3">
        <v>2.0</v>
      </c>
      <c r="C131" s="3">
        <v>12.0</v>
      </c>
    </row>
    <row r="132" ht="15.0" customHeight="1">
      <c r="B132" s="3">
        <v>3.0</v>
      </c>
      <c r="C132" s="3">
        <v>8.0</v>
      </c>
    </row>
    <row r="133" ht="15.0" customHeight="1">
      <c r="B133" s="3">
        <v>4.0</v>
      </c>
      <c r="C133" s="3">
        <v>8.0</v>
      </c>
    </row>
    <row r="134" ht="15.0" customHeight="1">
      <c r="B134" s="3">
        <v>5.0</v>
      </c>
      <c r="C134" s="3">
        <v>11.0</v>
      </c>
    </row>
    <row r="135" ht="15.0" customHeight="1">
      <c r="B135" s="3">
        <v>6.0</v>
      </c>
      <c r="C135" s="3">
        <v>14.0</v>
      </c>
    </row>
    <row r="136" ht="15.0" customHeight="1">
      <c r="B136" s="3">
        <v>7.0</v>
      </c>
      <c r="C136" s="3">
        <v>11.0</v>
      </c>
    </row>
    <row r="137" ht="15.0" customHeight="1">
      <c r="B137" s="3">
        <v>8.0</v>
      </c>
      <c r="C137" s="3">
        <v>10.0</v>
      </c>
    </row>
    <row r="138" ht="15.0" customHeight="1">
      <c r="B138" s="3">
        <v>9.0</v>
      </c>
      <c r="C138" s="3">
        <v>12.0</v>
      </c>
    </row>
    <row r="139" ht="15.0" customHeight="1"/>
    <row r="140" ht="15.0" customHeight="1">
      <c r="A140" s="1" t="s">
        <v>14</v>
      </c>
      <c r="B140" s="3">
        <v>1.0</v>
      </c>
      <c r="C140" s="3">
        <v>9.0</v>
      </c>
      <c r="D140" s="4" t="str">
        <f>AVERAGE(C140:C164)</f>
        <v>11.6</v>
      </c>
    </row>
    <row r="141" ht="15.0" customHeight="1">
      <c r="B141" s="3">
        <v>2.0</v>
      </c>
      <c r="C141" s="3">
        <v>13.0</v>
      </c>
    </row>
    <row r="142" ht="15.0" customHeight="1">
      <c r="B142" s="3">
        <v>3.0</v>
      </c>
      <c r="C142" s="3">
        <v>10.0</v>
      </c>
    </row>
    <row r="143" ht="15.0" customHeight="1">
      <c r="B143" s="3">
        <v>4.0</v>
      </c>
      <c r="C143" s="3">
        <v>18.0</v>
      </c>
    </row>
    <row r="144" ht="15.0" customHeight="1">
      <c r="B144" s="3">
        <v>5.0</v>
      </c>
      <c r="C144" s="3">
        <v>14.0</v>
      </c>
    </row>
    <row r="145" ht="15.0" customHeight="1">
      <c r="B145" s="3">
        <v>6.0</v>
      </c>
      <c r="C145" s="3">
        <v>10.0</v>
      </c>
    </row>
    <row r="146" ht="15.0" customHeight="1">
      <c r="B146" s="3">
        <v>7.0</v>
      </c>
      <c r="C146" s="3">
        <v>16.0</v>
      </c>
    </row>
    <row r="147" ht="15.0" customHeight="1">
      <c r="B147" s="3">
        <v>8.0</v>
      </c>
      <c r="C147" s="3">
        <v>13.0</v>
      </c>
    </row>
    <row r="148" ht="15.0" customHeight="1">
      <c r="B148" s="3">
        <v>9.0</v>
      </c>
      <c r="C148" s="3">
        <v>12.0</v>
      </c>
    </row>
    <row r="149" ht="15.0" customHeight="1">
      <c r="B149" s="3">
        <v>10.0</v>
      </c>
      <c r="C149" s="3">
        <v>13.0</v>
      </c>
    </row>
    <row r="150" ht="15.0" customHeight="1">
      <c r="B150" s="3">
        <v>11.0</v>
      </c>
      <c r="C150" s="3">
        <v>9.0</v>
      </c>
    </row>
    <row r="151" ht="15.0" customHeight="1">
      <c r="B151" s="3">
        <v>12.0</v>
      </c>
      <c r="C151" s="3">
        <v>11.0</v>
      </c>
    </row>
    <row r="152" ht="15.0" customHeight="1">
      <c r="B152" s="3">
        <v>13.0</v>
      </c>
      <c r="C152" s="3">
        <v>15.0</v>
      </c>
    </row>
    <row r="153" ht="15.0" customHeight="1">
      <c r="B153" s="3">
        <v>14.0</v>
      </c>
      <c r="C153" s="3">
        <v>9.0</v>
      </c>
    </row>
    <row r="154" ht="15.0" customHeight="1">
      <c r="B154" s="3">
        <v>15.0</v>
      </c>
      <c r="C154" s="3">
        <v>14.0</v>
      </c>
    </row>
    <row r="155" ht="15.0" customHeight="1">
      <c r="B155" s="3">
        <v>16.0</v>
      </c>
      <c r="C155" s="3">
        <v>12.0</v>
      </c>
    </row>
    <row r="156" ht="15.0" customHeight="1">
      <c r="B156" s="3">
        <v>17.0</v>
      </c>
      <c r="C156" s="3">
        <v>12.0</v>
      </c>
    </row>
    <row r="157" ht="15.0" customHeight="1">
      <c r="B157" s="3">
        <v>18.0</v>
      </c>
      <c r="C157" s="3">
        <v>9.0</v>
      </c>
    </row>
    <row r="158" ht="15.0" customHeight="1">
      <c r="B158" s="3">
        <v>19.0</v>
      </c>
      <c r="C158" s="3">
        <v>9.0</v>
      </c>
    </row>
    <row r="159" ht="15.0" customHeight="1">
      <c r="B159" s="3">
        <v>20.0</v>
      </c>
      <c r="C159" s="3">
        <v>8.0</v>
      </c>
    </row>
    <row r="160" ht="15.0" customHeight="1">
      <c r="B160" s="3">
        <v>21.0</v>
      </c>
      <c r="C160" s="3">
        <v>8.0</v>
      </c>
    </row>
    <row r="161" ht="15.0" customHeight="1">
      <c r="B161" s="3">
        <v>22.0</v>
      </c>
      <c r="C161" s="3">
        <v>12.0</v>
      </c>
    </row>
    <row r="162" ht="15.0" customHeight="1">
      <c r="B162" s="3">
        <v>23.0</v>
      </c>
      <c r="C162" s="3">
        <v>13.0</v>
      </c>
    </row>
    <row r="163" ht="15.0" customHeight="1">
      <c r="B163" s="3">
        <v>24.0</v>
      </c>
      <c r="C163" s="3">
        <v>11.0</v>
      </c>
    </row>
    <row r="164" ht="15.0" customHeight="1">
      <c r="B164" s="3">
        <v>25.0</v>
      </c>
      <c r="C164" s="3">
        <v>10.0</v>
      </c>
    </row>
    <row r="165" ht="15.0" customHeight="1"/>
    <row r="166" ht="15.0" customHeight="1">
      <c r="A166" s="1" t="s">
        <v>15</v>
      </c>
      <c r="B166" s="3">
        <v>1.0</v>
      </c>
      <c r="C166" s="3">
        <v>11.0</v>
      </c>
      <c r="D166" s="4" t="str">
        <f>AVERAGE(C166:C182)</f>
        <v>11.82352941</v>
      </c>
    </row>
    <row r="167" ht="15.0" customHeight="1">
      <c r="B167" s="3">
        <v>2.0</v>
      </c>
      <c r="C167" s="3">
        <v>16.0</v>
      </c>
    </row>
    <row r="168" ht="15.0" customHeight="1">
      <c r="B168" s="3">
        <v>3.0</v>
      </c>
      <c r="C168" s="3">
        <v>8.0</v>
      </c>
    </row>
    <row r="169" ht="15.0" customHeight="1">
      <c r="B169" s="3">
        <v>4.0</v>
      </c>
      <c r="C169" s="3">
        <v>9.0</v>
      </c>
    </row>
    <row r="170" ht="15.0" customHeight="1">
      <c r="B170" s="3">
        <v>5.0</v>
      </c>
      <c r="C170" s="3">
        <v>12.0</v>
      </c>
    </row>
    <row r="171" ht="15.0" customHeight="1">
      <c r="B171" s="3">
        <v>6.0</v>
      </c>
      <c r="C171" s="3">
        <v>13.0</v>
      </c>
    </row>
    <row r="172" ht="15.0" customHeight="1">
      <c r="B172" s="3">
        <v>7.0</v>
      </c>
      <c r="C172" s="3">
        <v>10.0</v>
      </c>
    </row>
    <row r="173" ht="15.0" customHeight="1">
      <c r="B173" s="3">
        <v>8.0</v>
      </c>
      <c r="C173" s="3">
        <v>16.0</v>
      </c>
    </row>
    <row r="174" ht="15.0" customHeight="1">
      <c r="B174" s="3">
        <v>9.0</v>
      </c>
      <c r="C174" s="3">
        <v>12.0</v>
      </c>
    </row>
    <row r="175" ht="15.0" customHeight="1">
      <c r="B175" s="3">
        <v>10.0</v>
      </c>
      <c r="C175" s="3">
        <v>13.0</v>
      </c>
    </row>
    <row r="176" ht="15.0" customHeight="1">
      <c r="B176" s="3">
        <v>11.0</v>
      </c>
      <c r="C176" s="3">
        <v>15.0</v>
      </c>
    </row>
    <row r="177" ht="15.0" customHeight="1">
      <c r="B177" s="3">
        <v>12.0</v>
      </c>
      <c r="C177" s="3">
        <v>11.0</v>
      </c>
    </row>
    <row r="178" ht="15.0" customHeight="1">
      <c r="B178" s="3">
        <v>13.0</v>
      </c>
      <c r="C178" s="3">
        <v>13.0</v>
      </c>
    </row>
    <row r="179" ht="15.0" customHeight="1">
      <c r="B179" s="3">
        <v>14.0</v>
      </c>
      <c r="C179" s="3">
        <v>8.0</v>
      </c>
    </row>
    <row r="180" ht="15.0" customHeight="1">
      <c r="B180" s="3">
        <v>15.0</v>
      </c>
      <c r="C180" s="3">
        <v>11.0</v>
      </c>
    </row>
    <row r="181" ht="15.0" customHeight="1">
      <c r="B181" s="3">
        <v>16.0</v>
      </c>
      <c r="C181" s="3">
        <v>11.0</v>
      </c>
    </row>
    <row r="182" ht="15.0" customHeight="1">
      <c r="B182" s="3">
        <v>17.0</v>
      </c>
      <c r="C182" s="3">
        <v>12.0</v>
      </c>
    </row>
    <row r="183" ht="15.0" customHeight="1"/>
    <row r="184" ht="15.0" customHeight="1">
      <c r="A184" s="1" t="s">
        <v>16</v>
      </c>
      <c r="B184" s="3">
        <v>1.0</v>
      </c>
      <c r="C184" s="3">
        <v>13.0</v>
      </c>
      <c r="D184" s="4" t="str">
        <f>AVERAGE(C184:C195)</f>
        <v>12.08333333</v>
      </c>
    </row>
    <row r="185" ht="15.0" customHeight="1">
      <c r="B185" s="3">
        <v>2.0</v>
      </c>
      <c r="C185" s="3">
        <v>14.0</v>
      </c>
    </row>
    <row r="186" ht="15.0" customHeight="1">
      <c r="B186" s="3">
        <v>3.0</v>
      </c>
      <c r="C186" s="3">
        <v>12.0</v>
      </c>
    </row>
    <row r="187" ht="15.0" customHeight="1">
      <c r="B187" s="3">
        <v>4.0</v>
      </c>
      <c r="C187" s="3">
        <v>13.0</v>
      </c>
    </row>
    <row r="188" ht="15.0" customHeight="1">
      <c r="B188" s="3">
        <v>5.0</v>
      </c>
      <c r="C188" s="3">
        <v>16.0</v>
      </c>
    </row>
    <row r="189" ht="15.0" customHeight="1">
      <c r="B189" s="3">
        <v>6.0</v>
      </c>
      <c r="C189" s="3">
        <v>9.0</v>
      </c>
    </row>
    <row r="190" ht="15.0" customHeight="1">
      <c r="B190" s="3">
        <v>7.0</v>
      </c>
      <c r="C190" s="3">
        <v>18.0</v>
      </c>
    </row>
    <row r="191" ht="15.0" customHeight="1">
      <c r="B191" s="3">
        <v>8.0</v>
      </c>
      <c r="C191" s="3">
        <v>12.0</v>
      </c>
    </row>
    <row r="192" ht="15.0" customHeight="1">
      <c r="B192" s="3">
        <v>9.0</v>
      </c>
      <c r="C192" s="3">
        <v>8.0</v>
      </c>
    </row>
    <row r="193" ht="15.0" customHeight="1">
      <c r="B193" s="3">
        <v>10.0</v>
      </c>
      <c r="C193" s="3">
        <v>12.0</v>
      </c>
    </row>
    <row r="194" ht="15.0" customHeight="1">
      <c r="B194" s="3">
        <v>11.0</v>
      </c>
      <c r="C194" s="3">
        <v>9.0</v>
      </c>
    </row>
    <row r="195" ht="15.0" customHeight="1">
      <c r="B195" s="3">
        <v>12.0</v>
      </c>
      <c r="C195" s="3">
        <v>9.0</v>
      </c>
    </row>
  </sheetData>
  <drawing r:id="rId1"/>
</worksheet>
</file>